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80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PRIHODA'!$A$1:$H$29</definedName>
  </definedNames>
  <calcPr fullCalcOnLoad="1"/>
</workbook>
</file>

<file path=xl/sharedStrings.xml><?xml version="1.0" encoding="utf-8"?>
<sst xmlns="http://schemas.openxmlformats.org/spreadsheetml/2006/main" count="191" uniqueCount="106">
  <si>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</si>
  <si>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</si>
  <si>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</si>
  <si>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</si>
  <si>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</si>
  <si>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</si>
  <si>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</si>
  <si>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</si>
  <si>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</si>
  <si>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</si>
  <si>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</si>
  <si>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</si>
  <si>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</si>
  <si>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</si>
  <si>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</si>
  <si>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</si>
  <si>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</si>
  <si>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</si>
  <si>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</si>
  <si>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</si>
  <si>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</si>
  <si>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</si>
  <si>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</si>
  <si>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</si>
  <si>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</si>
  <si>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</si>
  <si>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</si>
  <si>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Postrojenja i oprema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</si>
  <si>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</si>
  <si>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</si>
  <si>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</si>
  <si>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</si>
  <si>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</si>
  <si>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</si>
  <si>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</si>
  <si>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</si>
  <si>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</si>
  <si>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</si>
  <si>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</si>
  <si>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</si>
  <si>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633 - Pomoć pr. iz drugih proračuna</t>
  </si>
  <si>
    <t>636 - Pomoć pr.kor.iz pr. koji im nije nadležan</t>
  </si>
  <si>
    <t>652 -  Pr. po pos. propisima</t>
  </si>
  <si>
    <t>661 - Pr. od pruž. usl. - Vlastiti pr.</t>
  </si>
  <si>
    <t>63 - Pomoći</t>
  </si>
  <si>
    <t>65 -  Pr. po pos. propisima</t>
  </si>
  <si>
    <t xml:space="preserve">66 - Pr. od pruž. usl. - Vlastiti pr. </t>
  </si>
  <si>
    <t>67 - Pr. iz nadležnog pr.</t>
  </si>
  <si>
    <t xml:space="preserve">671 - Pr.iz nadl. pr. za fin. red. dj. </t>
  </si>
  <si>
    <t>Namirnice za školsku kuhinju kroz školsku shemu</t>
  </si>
  <si>
    <t>Energija</t>
  </si>
  <si>
    <t>Troškovi naknade mentorima</t>
  </si>
  <si>
    <t>Prehrana i materijal za natjecanja</t>
  </si>
  <si>
    <t>Rashodi poslovanja</t>
  </si>
  <si>
    <t>Službena putovanja</t>
  </si>
  <si>
    <t>Naknada za prijevoz djelatnika</t>
  </si>
  <si>
    <t>Stručno usavršavanje zaposlenika</t>
  </si>
  <si>
    <t>Uredski materijal i ostali mat. rashodi</t>
  </si>
  <si>
    <t>Materijal i sirovine</t>
  </si>
  <si>
    <t>Energija - el. Energija</t>
  </si>
  <si>
    <t>Sitni inventar i auto gume</t>
  </si>
  <si>
    <t>Usluge telefona, pošte i prijevoza</t>
  </si>
  <si>
    <t>Komunalne usluge</t>
  </si>
  <si>
    <t>Zdravstvene usluge - redovni zdr. pr.</t>
  </si>
  <si>
    <t>Intelektualne i osobne usluge</t>
  </si>
  <si>
    <t>Računalne usluge</t>
  </si>
  <si>
    <t>Ostale usluge</t>
  </si>
  <si>
    <t>Ostali nespomenuti rashodi posl.</t>
  </si>
  <si>
    <t>Članarine</t>
  </si>
  <si>
    <t>Bankarske usluge i usl. platnog prometa</t>
  </si>
  <si>
    <t xml:space="preserve">Energija </t>
  </si>
  <si>
    <t>Izvor</t>
  </si>
  <si>
    <t>OPĆI PRIHODI S Š - redovni program</t>
  </si>
  <si>
    <t>VLASTITI PRIHODI - PK</t>
  </si>
  <si>
    <t>POMOĆI IZ GR. I OPĆINSKIH PR. - PK</t>
  </si>
  <si>
    <t>OPĆI PRIHODI I PRIMICI</t>
  </si>
  <si>
    <t>OPĆI PRIHODI S Š</t>
  </si>
  <si>
    <t>Usluge tekućeg i invest. održavanja u SŠ</t>
  </si>
  <si>
    <t>Oprema i namještaj</t>
  </si>
  <si>
    <t>Knjige</t>
  </si>
  <si>
    <t xml:space="preserve">          PLAN RASHODA I IZDATAKA SREDNJE ŠKOLE TOPUSKO</t>
  </si>
  <si>
    <t>PLAN PRIHODA I PRIMITAKA SREDNJE ŠKOLE TOPUSKO</t>
  </si>
  <si>
    <t>2021.</t>
  </si>
  <si>
    <t>PROJEKCIJA PLANA ZA 2021.</t>
  </si>
  <si>
    <t>Ukupno prihodi i primici za 2021.</t>
  </si>
  <si>
    <t>Građevinski objekti</t>
  </si>
  <si>
    <t>Poslovni objekti</t>
  </si>
  <si>
    <t>Prijedlog plana 
za 2020.</t>
  </si>
  <si>
    <t>Projekcija plana
za 2021.</t>
  </si>
  <si>
    <t>Projekcija plana 
za 2022.</t>
  </si>
  <si>
    <t>2022.</t>
  </si>
  <si>
    <t>Ukupno prihodi i primici za 2022.</t>
  </si>
  <si>
    <t>PRIJEDLOG PLANA ZA 2020.</t>
  </si>
  <si>
    <t>PROJEKCIJA PLANA ZA 2022.</t>
  </si>
  <si>
    <t>PRIHODI ZA POSEBNE NAMJENE PK</t>
  </si>
  <si>
    <t>POMOĆI - AGENCIJA ZA PLAĆANJE U POLJOPRIVREDI</t>
  </si>
  <si>
    <t>Usluge prijevoza</t>
  </si>
  <si>
    <t>Rashodi za zaposlene</t>
  </si>
  <si>
    <t>Plaće (Bruto)</t>
  </si>
  <si>
    <t>Ostali rashodi za zaposlene</t>
  </si>
  <si>
    <t>Doprinosi na plaće</t>
  </si>
  <si>
    <t>PLAĆE - MZO</t>
  </si>
  <si>
    <t>Rashodi za nabavu nefinanc. im.</t>
  </si>
  <si>
    <t>Rashodi za nabavu proizv. dug. Im.</t>
  </si>
  <si>
    <t>Usluge ažuriranja računalnih baza</t>
  </si>
  <si>
    <r>
      <t xml:space="preserve">PRIJEDLOG FINANCIJSKOG PLANA </t>
    </r>
    <r>
      <rPr>
        <b/>
        <u val="single"/>
        <sz val="14"/>
        <color indexed="8"/>
        <rFont val="Arial"/>
        <family val="2"/>
      </rPr>
      <t xml:space="preserve">SREDNJE ŠKOLE TOPUSKO </t>
    </r>
    <r>
      <rPr>
        <b/>
        <sz val="14"/>
        <color indexed="8"/>
        <rFont val="Arial"/>
        <family val="2"/>
      </rPr>
      <t xml:space="preserve">ZA </t>
    </r>
    <r>
      <rPr>
        <b/>
        <u val="single"/>
        <sz val="14"/>
        <color indexed="8"/>
        <rFont val="Arial"/>
        <family val="2"/>
      </rPr>
      <t>2020.</t>
    </r>
    <r>
      <rPr>
        <b/>
        <sz val="14"/>
        <color indexed="8"/>
        <rFont val="Arial"/>
        <family val="2"/>
      </rPr>
      <t xml:space="preserve"> I                                                                                                                                                PROJEKCIJA PLANA ZA  </t>
    </r>
    <r>
      <rPr>
        <b/>
        <u val="single"/>
        <sz val="14"/>
        <color indexed="8"/>
        <rFont val="Arial"/>
        <family val="2"/>
      </rPr>
      <t>2021. I 2022.</t>
    </r>
    <r>
      <rPr>
        <b/>
        <sz val="14"/>
        <color indexed="8"/>
        <rFont val="Arial"/>
        <family val="2"/>
      </rPr>
      <t xml:space="preserve"> GODINU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</si>
</sst>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70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4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4" fillId="44" borderId="7" applyNumberFormat="0" applyAlignment="0" applyProtection="0"/>
    <xf numFmtId="0" fontId="55" fillId="44" borderId="8" applyNumberFormat="0" applyAlignment="0" applyProtection="0"/>
    <xf numFmtId="0" fontId="15" fillId="0" borderId="9" applyNumberFormat="0" applyFill="0" applyAlignment="0" applyProtection="0"/>
    <xf numFmtId="0" fontId="56" fillId="4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10" applyNumberFormat="0" applyFill="0" applyAlignment="0" applyProtection="0"/>
    <xf numFmtId="0" fontId="59" fillId="0" borderId="11" applyNumberFormat="0" applyFill="0" applyAlignment="0" applyProtection="0"/>
    <xf numFmtId="0" fontId="60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1" fillId="46" borderId="0" applyNumberFormat="0" applyBorder="0" applyAlignment="0" applyProtection="0"/>
    <xf numFmtId="0" fontId="51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3" fillId="47" borderId="1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6" fillId="0" borderId="18" applyNumberFormat="0" applyFill="0" applyAlignment="0" applyProtection="0"/>
    <xf numFmtId="0" fontId="6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1" fontId="22" fillId="0" borderId="29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0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2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0" xfId="0" applyFont="1" applyFill="1" applyBorder="1" applyAlignment="1">
      <alignment horizontal="left"/>
    </xf>
    <xf numFmtId="3" fontId="34" fillId="7" borderId="25" xfId="0" applyNumberFormat="1" applyFont="1" applyFill="1" applyBorder="1" applyAlignment="1">
      <alignment horizontal="right"/>
    </xf>
    <xf numFmtId="3" fontId="34" fillId="7" borderId="25" xfId="0" applyNumberFormat="1" applyFont="1" applyFill="1" applyBorder="1" applyAlignment="1" applyProtection="1">
      <alignment horizontal="right"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Fill="1" applyBorder="1" applyAlignment="1">
      <alignment horizontal="right"/>
    </xf>
    <xf numFmtId="3" fontId="34" fillId="50" borderId="30" xfId="0" applyNumberFormat="1" applyFont="1" applyFill="1" applyBorder="1" applyAlignment="1" quotePrefix="1">
      <alignment horizontal="right"/>
    </xf>
    <xf numFmtId="3" fontId="34" fillId="50" borderId="25" xfId="0" applyNumberFormat="1" applyFont="1" applyFill="1" applyBorder="1" applyAlignment="1" applyProtection="1">
      <alignment horizontal="right" wrapText="1"/>
      <protection/>
    </xf>
    <xf numFmtId="3" fontId="34" fillId="7" borderId="30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8" fillId="0" borderId="0" xfId="0" applyNumberFormat="1" applyFont="1" applyFill="1" applyBorder="1" applyAlignment="1" applyProtection="1">
      <alignment/>
      <protection/>
    </xf>
    <xf numFmtId="0" fontId="69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2" fillId="0" borderId="26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/>
    </xf>
    <xf numFmtId="3" fontId="21" fillId="0" borderId="34" xfId="0" applyNumberFormat="1" applyFont="1" applyBorder="1" applyAlignment="1">
      <alignment horizontal="center" vertical="center"/>
    </xf>
    <xf numFmtId="3" fontId="21" fillId="0" borderId="35" xfId="0" applyNumberFormat="1" applyFont="1" applyBorder="1" applyAlignment="1">
      <alignment horizontal="center" vertical="center"/>
    </xf>
    <xf numFmtId="3" fontId="21" fillId="0" borderId="31" xfId="0" applyNumberFormat="1" applyFont="1" applyBorder="1" applyAlignment="1">
      <alignment horizontal="center" vertical="center"/>
    </xf>
    <xf numFmtId="3" fontId="21" fillId="0" borderId="36" xfId="0" applyNumberFormat="1" applyFont="1" applyBorder="1" applyAlignment="1">
      <alignment horizontal="center" vertical="center"/>
    </xf>
    <xf numFmtId="3" fontId="21" fillId="0" borderId="29" xfId="0" applyNumberFormat="1" applyFont="1" applyBorder="1" applyAlignment="1">
      <alignment horizontal="center" vertical="center"/>
    </xf>
    <xf numFmtId="3" fontId="21" fillId="0" borderId="37" xfId="0" applyNumberFormat="1" applyFont="1" applyBorder="1" applyAlignment="1">
      <alignment horizontal="center" vertical="center"/>
    </xf>
    <xf numFmtId="3" fontId="21" fillId="0" borderId="38" xfId="0" applyNumberFormat="1" applyFont="1" applyBorder="1" applyAlignment="1">
      <alignment horizontal="center" vertical="center"/>
    </xf>
    <xf numFmtId="0" fontId="27" fillId="51" borderId="0" xfId="0" applyNumberFormat="1" applyFont="1" applyFill="1" applyBorder="1" applyAlignment="1" applyProtection="1">
      <alignment horizontal="center"/>
      <protection/>
    </xf>
    <xf numFmtId="0" fontId="27" fillId="51" borderId="0" xfId="0" applyNumberFormat="1" applyFont="1" applyFill="1" applyBorder="1" applyAlignment="1" applyProtection="1">
      <alignment wrapText="1"/>
      <protection/>
    </xf>
    <xf numFmtId="3" fontId="25" fillId="51" borderId="0" xfId="0" applyNumberFormat="1" applyFont="1" applyFill="1" applyBorder="1" applyAlignment="1" applyProtection="1">
      <alignment/>
      <protection/>
    </xf>
    <xf numFmtId="0" fontId="27" fillId="51" borderId="0" xfId="0" applyNumberFormat="1" applyFont="1" applyFill="1" applyBorder="1" applyAlignment="1" applyProtection="1">
      <alignment/>
      <protection/>
    </xf>
    <xf numFmtId="0" fontId="24" fillId="35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horizontal="center"/>
      <protection/>
    </xf>
    <xf numFmtId="3" fontId="23" fillId="35" borderId="0" xfId="0" applyNumberFormat="1" applyFont="1" applyFill="1" applyBorder="1" applyAlignment="1" applyProtection="1">
      <alignment/>
      <protection/>
    </xf>
    <xf numFmtId="3" fontId="27" fillId="51" borderId="0" xfId="0" applyNumberFormat="1" applyFont="1" applyFill="1" applyBorder="1" applyAlignment="1" applyProtection="1">
      <alignment/>
      <protection/>
    </xf>
    <xf numFmtId="3" fontId="24" fillId="35" borderId="0" xfId="0" applyNumberFormat="1" applyFont="1" applyFill="1" applyBorder="1" applyAlignment="1" applyProtection="1">
      <alignment/>
      <protection/>
    </xf>
    <xf numFmtId="0" fontId="27" fillId="52" borderId="0" xfId="0" applyNumberFormat="1" applyFont="1" applyFill="1" applyBorder="1" applyAlignment="1" applyProtection="1">
      <alignment wrapText="1"/>
      <protection/>
    </xf>
    <xf numFmtId="0" fontId="27" fillId="51" borderId="0" xfId="0" applyNumberFormat="1" applyFont="1" applyFill="1" applyBorder="1" applyAlignment="1" applyProtection="1">
      <alignment horizontal="center" vertical="center"/>
      <protection/>
    </xf>
    <xf numFmtId="0" fontId="27" fillId="51" borderId="0" xfId="0" applyNumberFormat="1" applyFont="1" applyFill="1" applyBorder="1" applyAlignment="1" applyProtection="1">
      <alignment horizontal="center" vertical="center" wrapText="1"/>
      <protection/>
    </xf>
    <xf numFmtId="0" fontId="25" fillId="51" borderId="0" xfId="0" applyNumberFormat="1" applyFont="1" applyFill="1" applyBorder="1" applyAlignment="1" applyProtection="1">
      <alignment/>
      <protection/>
    </xf>
    <xf numFmtId="0" fontId="27" fillId="52" borderId="0" xfId="0" applyNumberFormat="1" applyFont="1" applyFill="1" applyBorder="1" applyAlignment="1" applyProtection="1">
      <alignment horizontal="center"/>
      <protection/>
    </xf>
    <xf numFmtId="3" fontId="25" fillId="52" borderId="0" xfId="0" applyNumberFormat="1" applyFont="1" applyFill="1" applyBorder="1" applyAlignment="1" applyProtection="1">
      <alignment/>
      <protection/>
    </xf>
    <xf numFmtId="0" fontId="25" fillId="52" borderId="0" xfId="0" applyNumberFormat="1" applyFont="1" applyFill="1" applyBorder="1" applyAlignment="1" applyProtection="1">
      <alignment/>
      <protection/>
    </xf>
    <xf numFmtId="0" fontId="25" fillId="52" borderId="0" xfId="0" applyNumberFormat="1" applyFont="1" applyFill="1" applyBorder="1" applyAlignment="1" applyProtection="1">
      <alignment horizontal="center"/>
      <protection/>
    </xf>
    <xf numFmtId="0" fontId="25" fillId="52" borderId="0" xfId="0" applyNumberFormat="1" applyFont="1" applyFill="1" applyBorder="1" applyAlignment="1" applyProtection="1">
      <alignment wrapText="1"/>
      <protection/>
    </xf>
    <xf numFmtId="0" fontId="25" fillId="52" borderId="0" xfId="0" applyNumberFormat="1" applyFont="1" applyFill="1" applyBorder="1" applyAlignment="1" applyProtection="1">
      <alignment horizontal="center" vertical="center"/>
      <protection/>
    </xf>
    <xf numFmtId="3" fontId="27" fillId="52" borderId="0" xfId="0" applyNumberFormat="1" applyFont="1" applyFill="1" applyBorder="1" applyAlignment="1" applyProtection="1">
      <alignment/>
      <protection/>
    </xf>
    <xf numFmtId="0" fontId="27" fillId="52" borderId="0" xfId="0" applyNumberFormat="1" applyFont="1" applyFill="1" applyBorder="1" applyAlignment="1" applyProtection="1">
      <alignment horizontal="center" vertical="center"/>
      <protection/>
    </xf>
    <xf numFmtId="0" fontId="27" fillId="53" borderId="0" xfId="0" applyNumberFormat="1" applyFont="1" applyFill="1" applyBorder="1" applyAlignment="1" applyProtection="1">
      <alignment horizontal="center" vertical="center"/>
      <protection/>
    </xf>
    <xf numFmtId="0" fontId="27" fillId="52" borderId="0" xfId="0" applyNumberFormat="1" applyFont="1" applyFill="1" applyBorder="1" applyAlignment="1" applyProtection="1">
      <alignment/>
      <protection/>
    </xf>
    <xf numFmtId="0" fontId="27" fillId="53" borderId="0" xfId="0" applyNumberFormat="1" applyFont="1" applyFill="1" applyBorder="1" applyAlignment="1" applyProtection="1">
      <alignment/>
      <protection/>
    </xf>
    <xf numFmtId="3" fontId="27" fillId="53" borderId="0" xfId="0" applyNumberFormat="1" applyFont="1" applyFill="1" applyBorder="1" applyAlignment="1" applyProtection="1">
      <alignment/>
      <protection/>
    </xf>
    <xf numFmtId="0" fontId="27" fillId="53" borderId="0" xfId="0" applyNumberFormat="1" applyFont="1" applyFill="1" applyBorder="1" applyAlignment="1" applyProtection="1">
      <alignment horizontal="center"/>
      <protection/>
    </xf>
    <xf numFmtId="0" fontId="27" fillId="53" borderId="0" xfId="0" applyNumberFormat="1" applyFont="1" applyFill="1" applyBorder="1" applyAlignment="1" applyProtection="1">
      <alignment wrapText="1"/>
      <protection/>
    </xf>
    <xf numFmtId="3" fontId="22" fillId="0" borderId="39" xfId="0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22" fillId="0" borderId="29" xfId="0" applyNumberFormat="1" applyFont="1" applyBorder="1" applyAlignment="1">
      <alignment horizontal="center" vertical="center"/>
    </xf>
    <xf numFmtId="0" fontId="23" fillId="51" borderId="0" xfId="0" applyNumberFormat="1" applyFont="1" applyFill="1" applyBorder="1" applyAlignment="1" applyProtection="1">
      <alignment/>
      <protection/>
    </xf>
    <xf numFmtId="3" fontId="24" fillId="51" borderId="0" xfId="0" applyNumberFormat="1" applyFont="1" applyFill="1" applyBorder="1" applyAlignment="1" applyProtection="1">
      <alignment vertical="center"/>
      <protection/>
    </xf>
    <xf numFmtId="3" fontId="27" fillId="51" borderId="0" xfId="0" applyNumberFormat="1" applyFont="1" applyFill="1" applyBorder="1" applyAlignment="1" applyProtection="1">
      <alignment vertical="center"/>
      <protection/>
    </xf>
    <xf numFmtId="3" fontId="27" fillId="0" borderId="0" xfId="0" applyNumberFormat="1" applyFont="1" applyFill="1" applyBorder="1" applyAlignment="1" applyProtection="1">
      <alignment vertical="center"/>
      <protection/>
    </xf>
    <xf numFmtId="3" fontId="39" fillId="51" borderId="0" xfId="0" applyNumberFormat="1" applyFont="1" applyFill="1" applyBorder="1" applyAlignment="1" applyProtection="1">
      <alignment horizontal="right" vertical="center"/>
      <protection/>
    </xf>
    <xf numFmtId="3" fontId="39" fillId="51" borderId="0" xfId="0" applyNumberFormat="1" applyFont="1" applyFill="1" applyBorder="1" applyAlignment="1" applyProtection="1">
      <alignment vertical="center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0" xfId="0" applyNumberFormat="1" applyFont="1" applyFill="1" applyBorder="1" applyAlignment="1" applyProtection="1">
      <alignment horizontal="left" wrapText="1"/>
      <protection/>
    </xf>
    <xf numFmtId="0" fontId="38" fillId="7" borderId="24" xfId="0" applyNumberFormat="1" applyFont="1" applyFill="1" applyBorder="1" applyAlignment="1" applyProtection="1">
      <alignment wrapText="1"/>
      <protection/>
    </xf>
    <xf numFmtId="0" fontId="21" fillId="7" borderId="24" xfId="0" applyNumberFormat="1" applyFont="1" applyFill="1" applyBorder="1" applyAlignment="1" applyProtection="1">
      <alignment/>
      <protection/>
    </xf>
    <xf numFmtId="0" fontId="37" fillId="0" borderId="30" xfId="0" applyNumberFormat="1" applyFont="1" applyFill="1" applyBorder="1" applyAlignment="1" applyProtection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37" fillId="0" borderId="30" xfId="0" applyFont="1" applyFill="1" applyBorder="1" applyAlignment="1" quotePrefix="1">
      <alignment horizontal="left"/>
    </xf>
    <xf numFmtId="0" fontId="37" fillId="0" borderId="30" xfId="0" applyNumberFormat="1" applyFont="1" applyFill="1" applyBorder="1" applyAlignment="1" applyProtection="1" quotePrefix="1">
      <alignment horizontal="left" wrapText="1"/>
      <protection/>
    </xf>
    <xf numFmtId="0" fontId="21" fillId="0" borderId="24" xfId="0" applyNumberFormat="1" applyFont="1" applyFill="1" applyBorder="1" applyAlignment="1" applyProtection="1">
      <alignment wrapText="1"/>
      <protection/>
    </xf>
    <xf numFmtId="0" fontId="37" fillId="0" borderId="30" xfId="0" applyFont="1" applyBorder="1" applyAlignment="1" quotePrefix="1">
      <alignment horizontal="left"/>
    </xf>
    <xf numFmtId="0" fontId="37" fillId="7" borderId="30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30" xfId="0" applyNumberFormat="1" applyFont="1" applyFill="1" applyBorder="1" applyAlignment="1" applyProtection="1">
      <alignment horizontal="left" wrapText="1"/>
      <protection/>
    </xf>
    <xf numFmtId="0" fontId="34" fillId="50" borderId="24" xfId="0" applyNumberFormat="1" applyFont="1" applyFill="1" applyBorder="1" applyAlignment="1" applyProtection="1">
      <alignment horizontal="left" wrapText="1"/>
      <protection/>
    </xf>
    <xf numFmtId="0" fontId="34" fillId="50" borderId="40" xfId="0" applyNumberFormat="1" applyFont="1" applyFill="1" applyBorder="1" applyAlignment="1" applyProtection="1">
      <alignment horizontal="left" wrapText="1"/>
      <protection/>
    </xf>
    <xf numFmtId="0" fontId="34" fillId="7" borderId="30" xfId="0" applyNumberFormat="1" applyFont="1" applyFill="1" applyBorder="1" applyAlignment="1" applyProtection="1">
      <alignment horizontal="left" wrapText="1"/>
      <protection/>
    </xf>
    <xf numFmtId="0" fontId="34" fillId="7" borderId="24" xfId="0" applyNumberFormat="1" applyFont="1" applyFill="1" applyBorder="1" applyAlignment="1" applyProtection="1">
      <alignment horizontal="left" wrapText="1"/>
      <protection/>
    </xf>
    <xf numFmtId="0" fontId="34" fillId="7" borderId="40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38" fillId="0" borderId="38" xfId="0" applyFont="1" applyFill="1" applyBorder="1" applyAlignment="1">
      <alignment horizontal="center" vertical="center"/>
    </xf>
    <xf numFmtId="3" fontId="22" fillId="0" borderId="39" xfId="0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22" fillId="0" borderId="38" xfId="0" applyNumberFormat="1" applyFont="1" applyBorder="1" applyAlignment="1">
      <alignment horizontal="center" vertical="center"/>
    </xf>
    <xf numFmtId="0" fontId="28" fillId="0" borderId="41" xfId="0" applyNumberFormat="1" applyFont="1" applyFill="1" applyBorder="1" applyAlignment="1" applyProtection="1" quotePrefix="1">
      <alignment horizontal="left" wrapText="1"/>
      <protection/>
    </xf>
    <xf numFmtId="0" fontId="35" fillId="0" borderId="41" xfId="0" applyNumberFormat="1" applyFont="1" applyFill="1" applyBorder="1" applyAlignment="1" applyProtection="1">
      <alignment wrapText="1"/>
      <protection/>
    </xf>
    <xf numFmtId="0" fontId="28" fillId="0" borderId="41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3620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12</xdr:row>
      <xdr:rowOff>19050</xdr:rowOff>
    </xdr:from>
    <xdr:to>
      <xdr:col>1</xdr:col>
      <xdr:colOff>0</xdr:colOff>
      <xdr:row>14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457700"/>
          <a:ext cx="1362075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12</xdr:row>
      <xdr:rowOff>19050</xdr:rowOff>
    </xdr:from>
    <xdr:to>
      <xdr:col>0</xdr:col>
      <xdr:colOff>1057275</xdr:colOff>
      <xdr:row>14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45770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962900"/>
          <a:ext cx="13620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9629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4">
      <selection activeCell="A7" sqref="A7:E7"/>
    </sheetView>
  </sheetViews>
  <sheetFormatPr defaultColWidth="11.421875" defaultRowHeight="12.75"/>
  <cols>
    <col min="1" max="2" width="4.28125" style="8" customWidth="1"/>
    <col min="3" max="3" width="5.57421875" style="8" customWidth="1"/>
    <col min="4" max="4" width="5.28125" style="70" customWidth="1"/>
    <col min="5" max="5" width="44.7109375" style="8" customWidth="1"/>
    <col min="6" max="6" width="15.8515625" style="8" bestFit="1" customWidth="1"/>
    <col min="7" max="7" width="17.28125" style="8" customWidth="1"/>
    <col min="8" max="8" width="16.7109375" style="8" customWidth="1"/>
    <col min="9" max="9" width="11.421875" style="8" customWidth="1"/>
    <col min="10" max="10" width="16.28125" style="8" bestFit="1" customWidth="1"/>
    <col min="11" max="11" width="21.7109375" style="8" bestFit="1" customWidth="1"/>
    <col min="12" max="16384" width="11.421875" style="8" customWidth="1"/>
  </cols>
  <sheetData>
    <row r="2" spans="1:8" ht="15">
      <c r="A2" s="141"/>
      <c r="B2" s="141"/>
      <c r="C2" s="141"/>
      <c r="D2" s="141"/>
      <c r="E2" s="141"/>
      <c r="F2" s="141"/>
      <c r="G2" s="141"/>
      <c r="H2" s="141"/>
    </row>
    <row r="3" spans="1:8" ht="48" customHeight="1">
      <c r="A3" s="142" t="s">
        <v>105</v>
      </c>
      <c r="B3" s="142"/>
      <c r="C3" s="142"/>
      <c r="D3" s="142"/>
      <c r="E3" s="142"/>
      <c r="F3" s="142"/>
      <c r="G3" s="142"/>
      <c r="H3" s="142"/>
    </row>
    <row r="4" spans="1:8" s="57" customFormat="1" ht="26.25" customHeight="1">
      <c r="A4" s="142" t="s">
        <v>29</v>
      </c>
      <c r="B4" s="142"/>
      <c r="C4" s="142"/>
      <c r="D4" s="142"/>
      <c r="E4" s="142"/>
      <c r="F4" s="142"/>
      <c r="G4" s="143"/>
      <c r="H4" s="143"/>
    </row>
    <row r="5" spans="1:5" ht="15.75" customHeight="1">
      <c r="A5" s="58"/>
      <c r="B5" s="59"/>
      <c r="C5" s="59"/>
      <c r="D5" s="59"/>
      <c r="E5" s="59"/>
    </row>
    <row r="6" spans="1:9" ht="27.75" customHeight="1">
      <c r="A6" s="60"/>
      <c r="B6" s="61"/>
      <c r="C6" s="61"/>
      <c r="D6" s="62"/>
      <c r="E6" s="63"/>
      <c r="F6" s="64" t="s">
        <v>87</v>
      </c>
      <c r="G6" s="64" t="s">
        <v>88</v>
      </c>
      <c r="H6" s="65" t="s">
        <v>89</v>
      </c>
      <c r="I6" s="66"/>
    </row>
    <row r="7" spans="1:9" ht="27.75" customHeight="1">
      <c r="A7" s="144" t="s">
        <v>30</v>
      </c>
      <c r="B7" s="145"/>
      <c r="C7" s="145"/>
      <c r="D7" s="145"/>
      <c r="E7" s="146"/>
      <c r="F7" s="83">
        <f>+F8+F9</f>
        <v>6549390</v>
      </c>
      <c r="G7" s="83">
        <f>G8+G9</f>
        <v>6549390</v>
      </c>
      <c r="H7" s="83">
        <f>+H8+H9</f>
        <v>6534390</v>
      </c>
      <c r="I7" s="80"/>
    </row>
    <row r="8" spans="1:8" ht="22.5" customHeight="1">
      <c r="A8" s="147" t="s">
        <v>0</v>
      </c>
      <c r="B8" s="148"/>
      <c r="C8" s="148"/>
      <c r="D8" s="148"/>
      <c r="E8" s="149"/>
      <c r="F8" s="86">
        <v>6549390</v>
      </c>
      <c r="G8" s="86">
        <v>6549390</v>
      </c>
      <c r="H8" s="86">
        <v>6534390</v>
      </c>
    </row>
    <row r="9" spans="1:8" ht="22.5" customHeight="1">
      <c r="A9" s="150" t="s">
        <v>32</v>
      </c>
      <c r="B9" s="149"/>
      <c r="C9" s="149"/>
      <c r="D9" s="149"/>
      <c r="E9" s="149"/>
      <c r="F9" s="86">
        <v>0</v>
      </c>
      <c r="G9" s="86">
        <v>0</v>
      </c>
      <c r="H9" s="86">
        <v>0</v>
      </c>
    </row>
    <row r="10" spans="1:8" ht="22.5" customHeight="1">
      <c r="A10" s="82" t="s">
        <v>31</v>
      </c>
      <c r="B10" s="85"/>
      <c r="C10" s="85"/>
      <c r="D10" s="85"/>
      <c r="E10" s="85"/>
      <c r="F10" s="83">
        <f>+F11+F12</f>
        <v>6549390</v>
      </c>
      <c r="G10" s="83">
        <f>+G11+G12</f>
        <v>6549390</v>
      </c>
      <c r="H10" s="83">
        <f>+H11+H12</f>
        <v>6534390</v>
      </c>
    </row>
    <row r="11" spans="1:10" ht="22.5" customHeight="1">
      <c r="A11" s="151" t="s">
        <v>1</v>
      </c>
      <c r="B11" s="148"/>
      <c r="C11" s="148"/>
      <c r="D11" s="148"/>
      <c r="E11" s="152"/>
      <c r="F11" s="86">
        <v>6549390</v>
      </c>
      <c r="G11" s="86">
        <v>6549390</v>
      </c>
      <c r="H11" s="68">
        <v>6534390</v>
      </c>
      <c r="I11" s="47"/>
      <c r="J11" s="47"/>
    </row>
    <row r="12" spans="1:10" ht="22.5" customHeight="1">
      <c r="A12" s="153" t="s">
        <v>36</v>
      </c>
      <c r="B12" s="149"/>
      <c r="C12" s="149"/>
      <c r="D12" s="149"/>
      <c r="E12" s="149"/>
      <c r="F12" s="67">
        <v>0</v>
      </c>
      <c r="G12" s="67">
        <v>0</v>
      </c>
      <c r="H12" s="68">
        <v>0</v>
      </c>
      <c r="I12" s="47"/>
      <c r="J12" s="47"/>
    </row>
    <row r="13" spans="1:10" ht="22.5" customHeight="1">
      <c r="A13" s="154" t="s">
        <v>2</v>
      </c>
      <c r="B13" s="145"/>
      <c r="C13" s="145"/>
      <c r="D13" s="145"/>
      <c r="E13" s="145"/>
      <c r="F13" s="84">
        <f>+F7-F10</f>
        <v>0</v>
      </c>
      <c r="G13" s="84">
        <f>+G7-G10</f>
        <v>0</v>
      </c>
      <c r="H13" s="84">
        <f>+H7-H10</f>
        <v>0</v>
      </c>
      <c r="J13" s="47"/>
    </row>
    <row r="14" spans="1:8" ht="25.5" customHeight="1">
      <c r="A14" s="142"/>
      <c r="B14" s="155"/>
      <c r="C14" s="155"/>
      <c r="D14" s="155"/>
      <c r="E14" s="155"/>
      <c r="F14" s="156"/>
      <c r="G14" s="156"/>
      <c r="H14" s="156"/>
    </row>
    <row r="15" spans="1:10" ht="27.75" customHeight="1">
      <c r="A15" s="60"/>
      <c r="B15" s="61"/>
      <c r="C15" s="61"/>
      <c r="D15" s="62"/>
      <c r="E15" s="63"/>
      <c r="F15" s="64" t="s">
        <v>87</v>
      </c>
      <c r="G15" s="64" t="s">
        <v>88</v>
      </c>
      <c r="H15" s="65" t="s">
        <v>89</v>
      </c>
      <c r="J15" s="47"/>
    </row>
    <row r="16" spans="1:10" ht="30.75" customHeight="1">
      <c r="A16" s="157" t="s">
        <v>37</v>
      </c>
      <c r="B16" s="158"/>
      <c r="C16" s="158"/>
      <c r="D16" s="158"/>
      <c r="E16" s="159"/>
      <c r="F16" s="87">
        <v>5000</v>
      </c>
      <c r="G16" s="87">
        <v>5000</v>
      </c>
      <c r="H16" s="88">
        <v>5000</v>
      </c>
      <c r="J16" s="47"/>
    </row>
    <row r="17" spans="1:10" ht="34.5" customHeight="1">
      <c r="A17" s="160" t="s">
        <v>38</v>
      </c>
      <c r="B17" s="161"/>
      <c r="C17" s="161"/>
      <c r="D17" s="161"/>
      <c r="E17" s="162"/>
      <c r="F17" s="89"/>
      <c r="G17" s="89"/>
      <c r="H17" s="84"/>
      <c r="J17" s="47"/>
    </row>
    <row r="18" spans="1:10" s="52" customFormat="1" ht="25.5" customHeight="1">
      <c r="A18" s="165"/>
      <c r="B18" s="155"/>
      <c r="C18" s="155"/>
      <c r="D18" s="155"/>
      <c r="E18" s="155"/>
      <c r="F18" s="156"/>
      <c r="G18" s="156"/>
      <c r="H18" s="156"/>
      <c r="J18" s="90"/>
    </row>
    <row r="19" spans="1:11" s="52" customFormat="1" ht="27.75" customHeight="1">
      <c r="A19" s="60"/>
      <c r="B19" s="61"/>
      <c r="C19" s="61"/>
      <c r="D19" s="62"/>
      <c r="E19" s="63"/>
      <c r="F19" s="64" t="s">
        <v>87</v>
      </c>
      <c r="G19" s="64" t="s">
        <v>88</v>
      </c>
      <c r="H19" s="65" t="s">
        <v>89</v>
      </c>
      <c r="J19" s="90"/>
      <c r="K19" s="90"/>
    </row>
    <row r="20" spans="1:10" s="52" customFormat="1" ht="22.5" customHeight="1">
      <c r="A20" s="147" t="s">
        <v>3</v>
      </c>
      <c r="B20" s="148"/>
      <c r="C20" s="148"/>
      <c r="D20" s="148"/>
      <c r="E20" s="148"/>
      <c r="F20" s="67">
        <v>0</v>
      </c>
      <c r="G20" s="67">
        <v>0</v>
      </c>
      <c r="H20" s="67">
        <v>0</v>
      </c>
      <c r="J20" s="90"/>
    </row>
    <row r="21" spans="1:8" s="52" customFormat="1" ht="33.75" customHeight="1">
      <c r="A21" s="147" t="s">
        <v>4</v>
      </c>
      <c r="B21" s="148"/>
      <c r="C21" s="148"/>
      <c r="D21" s="148"/>
      <c r="E21" s="148"/>
      <c r="F21" s="67">
        <v>0</v>
      </c>
      <c r="G21" s="67">
        <v>0</v>
      </c>
      <c r="H21" s="67">
        <v>0</v>
      </c>
    </row>
    <row r="22" spans="1:11" s="52" customFormat="1" ht="22.5" customHeight="1">
      <c r="A22" s="154" t="s">
        <v>5</v>
      </c>
      <c r="B22" s="145"/>
      <c r="C22" s="145"/>
      <c r="D22" s="145"/>
      <c r="E22" s="145"/>
      <c r="F22" s="83">
        <f>F20-F21</f>
        <v>0</v>
      </c>
      <c r="G22" s="83">
        <f>G20-G21</f>
        <v>0</v>
      </c>
      <c r="H22" s="83">
        <f>H20-H21</f>
        <v>0</v>
      </c>
      <c r="J22" s="91"/>
      <c r="K22" s="90"/>
    </row>
    <row r="23" spans="1:8" s="52" customFormat="1" ht="25.5" customHeight="1">
      <c r="A23" s="165"/>
      <c r="B23" s="155"/>
      <c r="C23" s="155"/>
      <c r="D23" s="155"/>
      <c r="E23" s="155"/>
      <c r="F23" s="156"/>
      <c r="G23" s="156"/>
      <c r="H23" s="156"/>
    </row>
    <row r="24" spans="1:8" s="52" customFormat="1" ht="22.5" customHeight="1">
      <c r="A24" s="151" t="s">
        <v>6</v>
      </c>
      <c r="B24" s="148"/>
      <c r="C24" s="148"/>
      <c r="D24" s="148"/>
      <c r="E24" s="148"/>
      <c r="F24" s="67">
        <f>IF((F13+F17+F22)&lt;&gt;0,"NESLAGANJE ZBROJA",(F13+F17+F22))</f>
        <v>0</v>
      </c>
      <c r="G24" s="67">
        <f>IF((G13+G17+G22)&lt;&gt;0,"NESLAGANJE ZBROJA",(G13+G17+G22))</f>
        <v>0</v>
      </c>
      <c r="H24" s="67">
        <f>IF((H13+H17+H22)&lt;&gt;0,"NESLAGANJE ZBROJA",(H13+H17+H22))</f>
        <v>0</v>
      </c>
    </row>
    <row r="25" spans="1:5" s="52" customFormat="1" ht="18" customHeight="1">
      <c r="A25" s="69"/>
      <c r="B25" s="59"/>
      <c r="C25" s="59"/>
      <c r="D25" s="59"/>
      <c r="E25" s="59"/>
    </row>
    <row r="26" spans="1:8" ht="42" customHeight="1">
      <c r="A26" s="163" t="s">
        <v>39</v>
      </c>
      <c r="B26" s="164"/>
      <c r="C26" s="164"/>
      <c r="D26" s="164"/>
      <c r="E26" s="164"/>
      <c r="F26" s="164"/>
      <c r="G26" s="164"/>
      <c r="H26" s="164"/>
    </row>
    <row r="27" ht="12.75">
      <c r="E27" s="92"/>
    </row>
    <row r="31" spans="6:8" ht="12.75">
      <c r="F31" s="47"/>
      <c r="G31" s="47"/>
      <c r="H31" s="47"/>
    </row>
    <row r="32" spans="6:8" ht="12.75">
      <c r="F32" s="47"/>
      <c r="G32" s="47"/>
      <c r="H32" s="47"/>
    </row>
    <row r="33" spans="5:8" ht="12.75">
      <c r="E33" s="93"/>
      <c r="F33" s="49"/>
      <c r="G33" s="49"/>
      <c r="H33" s="49"/>
    </row>
    <row r="34" spans="5:8" ht="12.75">
      <c r="E34" s="93"/>
      <c r="F34" s="47"/>
      <c r="G34" s="47"/>
      <c r="H34" s="47"/>
    </row>
    <row r="35" spans="5:8" ht="12.75">
      <c r="E35" s="93"/>
      <c r="F35" s="47"/>
      <c r="G35" s="47"/>
      <c r="H35" s="47"/>
    </row>
    <row r="36" spans="5:8" ht="12.75">
      <c r="E36" s="93"/>
      <c r="F36" s="47"/>
      <c r="G36" s="47"/>
      <c r="H36" s="47"/>
    </row>
    <row r="37" spans="5:8" ht="12.75">
      <c r="E37" s="93"/>
      <c r="F37" s="47"/>
      <c r="G37" s="47"/>
      <c r="H37" s="47"/>
    </row>
    <row r="38" ht="12.75">
      <c r="E38" s="93"/>
    </row>
    <row r="43" ht="12.75">
      <c r="F43" s="47"/>
    </row>
    <row r="44" ht="12.75">
      <c r="F44" s="47"/>
    </row>
    <row r="45" ht="12.75">
      <c r="F45" s="47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view="pageBreakPreview" zoomScale="120" zoomScaleSheetLayoutView="120" zoomScalePageLayoutView="0" workbookViewId="0" topLeftCell="A1">
      <selection activeCell="F7" sqref="F7"/>
    </sheetView>
  </sheetViews>
  <sheetFormatPr defaultColWidth="11.421875" defaultRowHeight="12.75"/>
  <cols>
    <col min="1" max="1" width="20.7109375" style="22" customWidth="1"/>
    <col min="2" max="3" width="17.57421875" style="22" customWidth="1"/>
    <col min="4" max="4" width="17.57421875" style="53" customWidth="1"/>
    <col min="5" max="8" width="17.57421875" style="8" customWidth="1"/>
    <col min="9" max="9" width="7.8515625" style="8" customWidth="1"/>
    <col min="10" max="10" width="14.28125" style="8" customWidth="1"/>
    <col min="11" max="11" width="7.8515625" style="8" customWidth="1"/>
    <col min="12" max="16384" width="11.421875" style="8" customWidth="1"/>
  </cols>
  <sheetData>
    <row r="1" spans="1:8" ht="24" customHeight="1">
      <c r="A1" s="142" t="s">
        <v>81</v>
      </c>
      <c r="B1" s="142"/>
      <c r="C1" s="142"/>
      <c r="D1" s="142"/>
      <c r="E1" s="142"/>
      <c r="F1" s="142"/>
      <c r="G1" s="142"/>
      <c r="H1" s="142"/>
    </row>
    <row r="2" spans="1:8" s="1" customFormat="1" ht="13.5" thickBot="1">
      <c r="A2" s="15"/>
      <c r="H2" s="16" t="s">
        <v>7</v>
      </c>
    </row>
    <row r="3" spans="1:8" s="1" customFormat="1" ht="26.25" thickBot="1">
      <c r="A3" s="76" t="s">
        <v>8</v>
      </c>
      <c r="B3" s="169" t="s">
        <v>34</v>
      </c>
      <c r="C3" s="170"/>
      <c r="D3" s="170"/>
      <c r="E3" s="170"/>
      <c r="F3" s="170"/>
      <c r="G3" s="170"/>
      <c r="H3" s="171"/>
    </row>
    <row r="4" spans="1:8" s="1" customFormat="1" ht="90" thickBot="1">
      <c r="A4" s="77" t="s">
        <v>9</v>
      </c>
      <c r="B4" s="95" t="s">
        <v>10</v>
      </c>
      <c r="C4" s="94" t="s">
        <v>11</v>
      </c>
      <c r="D4" s="94" t="s">
        <v>12</v>
      </c>
      <c r="E4" s="94" t="s">
        <v>13</v>
      </c>
      <c r="F4" s="94" t="s">
        <v>14</v>
      </c>
      <c r="G4" s="17" t="s">
        <v>33</v>
      </c>
      <c r="H4" s="18" t="s">
        <v>16</v>
      </c>
    </row>
    <row r="5" spans="1:8" s="1" customFormat="1" ht="24.75" customHeight="1">
      <c r="A5" s="3" t="s">
        <v>40</v>
      </c>
      <c r="B5" s="4">
        <v>0</v>
      </c>
      <c r="C5" s="97">
        <v>0</v>
      </c>
      <c r="D5" s="5">
        <v>0</v>
      </c>
      <c r="E5" s="5">
        <v>34173</v>
      </c>
      <c r="F5" s="5">
        <v>0</v>
      </c>
      <c r="G5" s="6">
        <v>0</v>
      </c>
      <c r="H5" s="7">
        <v>0</v>
      </c>
    </row>
    <row r="6" spans="1:8" s="1" customFormat="1" ht="24.75" customHeight="1">
      <c r="A6" s="19" t="s">
        <v>41</v>
      </c>
      <c r="B6" s="98">
        <v>5150423</v>
      </c>
      <c r="C6" s="99">
        <v>0</v>
      </c>
      <c r="D6" s="99">
        <v>0</v>
      </c>
      <c r="E6" s="99">
        <v>0</v>
      </c>
      <c r="F6" s="99">
        <v>0</v>
      </c>
      <c r="G6" s="100">
        <v>0</v>
      </c>
      <c r="H6" s="101">
        <v>0</v>
      </c>
    </row>
    <row r="7" spans="1:8" s="1" customFormat="1" ht="24.75" customHeight="1">
      <c r="A7" s="19" t="s">
        <v>42</v>
      </c>
      <c r="B7" s="98">
        <v>0</v>
      </c>
      <c r="C7" s="99">
        <v>0</v>
      </c>
      <c r="D7" s="99">
        <v>60000</v>
      </c>
      <c r="E7" s="99">
        <v>0</v>
      </c>
      <c r="F7" s="99">
        <v>0</v>
      </c>
      <c r="G7" s="100">
        <v>0</v>
      </c>
      <c r="H7" s="101">
        <v>0</v>
      </c>
    </row>
    <row r="8" spans="1:8" s="1" customFormat="1" ht="24.75" customHeight="1">
      <c r="A8" s="19" t="s">
        <v>43</v>
      </c>
      <c r="B8" s="98">
        <v>0</v>
      </c>
      <c r="C8" s="99">
        <v>80000</v>
      </c>
      <c r="D8" s="99">
        <v>0</v>
      </c>
      <c r="E8" s="99">
        <v>0</v>
      </c>
      <c r="F8" s="99">
        <v>0</v>
      </c>
      <c r="G8" s="100">
        <v>0</v>
      </c>
      <c r="H8" s="101">
        <v>0</v>
      </c>
    </row>
    <row r="9" spans="1:8" s="1" customFormat="1" ht="24.75" customHeight="1" thickBot="1">
      <c r="A9" s="19" t="s">
        <v>48</v>
      </c>
      <c r="B9" s="98">
        <v>1224794</v>
      </c>
      <c r="C9" s="99">
        <v>0</v>
      </c>
      <c r="D9" s="99">
        <v>0</v>
      </c>
      <c r="E9" s="99">
        <v>0</v>
      </c>
      <c r="F9" s="99">
        <v>0</v>
      </c>
      <c r="G9" s="100">
        <v>0</v>
      </c>
      <c r="H9" s="101">
        <v>0</v>
      </c>
    </row>
    <row r="10" spans="1:8" s="1" customFormat="1" ht="30" customHeight="1" thickBot="1">
      <c r="A10" s="20" t="s">
        <v>17</v>
      </c>
      <c r="B10" s="132">
        <f>SUM(B5:B9)</f>
        <v>6375217</v>
      </c>
      <c r="C10" s="134">
        <f>SUM(C5:C9)</f>
        <v>80000</v>
      </c>
      <c r="D10" s="133">
        <f>SUM(D5:D9)</f>
        <v>60000</v>
      </c>
      <c r="E10" s="134">
        <f>SUM(E5:E9)</f>
        <v>34173</v>
      </c>
      <c r="F10" s="103">
        <f>+F6</f>
        <v>0</v>
      </c>
      <c r="G10" s="102">
        <v>0</v>
      </c>
      <c r="H10" s="104">
        <v>0</v>
      </c>
    </row>
    <row r="11" spans="1:8" s="1" customFormat="1" ht="28.5" customHeight="1" thickBot="1">
      <c r="A11" s="20" t="s">
        <v>35</v>
      </c>
      <c r="B11" s="166">
        <f>SUM(B10+C10+D10+E10)</f>
        <v>6549390</v>
      </c>
      <c r="C11" s="167"/>
      <c r="D11" s="167"/>
      <c r="E11" s="167"/>
      <c r="F11" s="167"/>
      <c r="G11" s="167"/>
      <c r="H11" s="168"/>
    </row>
    <row r="12" spans="1:8" ht="13.5" thickBot="1">
      <c r="A12" s="12"/>
      <c r="B12" s="12"/>
      <c r="C12" s="12"/>
      <c r="D12" s="13"/>
      <c r="E12" s="21"/>
      <c r="H12" s="16"/>
    </row>
    <row r="13" spans="1:8" ht="24" customHeight="1" thickBot="1">
      <c r="A13" s="78" t="s">
        <v>8</v>
      </c>
      <c r="B13" s="169" t="s">
        <v>82</v>
      </c>
      <c r="C13" s="170"/>
      <c r="D13" s="170"/>
      <c r="E13" s="170"/>
      <c r="F13" s="170"/>
      <c r="G13" s="170"/>
      <c r="H13" s="171"/>
    </row>
    <row r="14" spans="1:8" ht="90" thickBot="1">
      <c r="A14" s="79" t="s">
        <v>9</v>
      </c>
      <c r="B14" s="95" t="s">
        <v>10</v>
      </c>
      <c r="C14" s="94" t="s">
        <v>11</v>
      </c>
      <c r="D14" s="94" t="s">
        <v>12</v>
      </c>
      <c r="E14" s="94" t="s">
        <v>13</v>
      </c>
      <c r="F14" s="94" t="s">
        <v>14</v>
      </c>
      <c r="G14" s="94" t="s">
        <v>33</v>
      </c>
      <c r="H14" s="96" t="s">
        <v>16</v>
      </c>
    </row>
    <row r="15" spans="1:8" ht="12.75">
      <c r="A15" s="3" t="s">
        <v>44</v>
      </c>
      <c r="B15" s="4">
        <v>5150423</v>
      </c>
      <c r="C15" s="97">
        <v>0</v>
      </c>
      <c r="D15" s="5">
        <v>0</v>
      </c>
      <c r="E15" s="5">
        <v>34173</v>
      </c>
      <c r="F15" s="5">
        <v>0</v>
      </c>
      <c r="G15" s="6">
        <v>0</v>
      </c>
      <c r="H15" s="7">
        <v>0</v>
      </c>
    </row>
    <row r="16" spans="1:8" ht="25.5">
      <c r="A16" s="19" t="s">
        <v>45</v>
      </c>
      <c r="B16" s="98">
        <v>0</v>
      </c>
      <c r="C16" s="99">
        <v>0</v>
      </c>
      <c r="D16" s="99">
        <v>60000</v>
      </c>
      <c r="E16" s="99">
        <v>0</v>
      </c>
      <c r="F16" s="99">
        <v>0</v>
      </c>
      <c r="G16" s="100">
        <v>0</v>
      </c>
      <c r="H16" s="101">
        <v>0</v>
      </c>
    </row>
    <row r="17" spans="1:8" ht="25.5">
      <c r="A17" s="19" t="s">
        <v>46</v>
      </c>
      <c r="B17" s="98">
        <v>0</v>
      </c>
      <c r="C17" s="99">
        <v>80000</v>
      </c>
      <c r="D17" s="99">
        <v>0</v>
      </c>
      <c r="E17" s="99">
        <v>0</v>
      </c>
      <c r="F17" s="99">
        <v>0</v>
      </c>
      <c r="G17" s="100">
        <v>0</v>
      </c>
      <c r="H17" s="101">
        <v>0</v>
      </c>
    </row>
    <row r="18" spans="1:8" ht="26.25" thickBot="1">
      <c r="A18" s="19" t="s">
        <v>47</v>
      </c>
      <c r="B18" s="98">
        <v>1224794</v>
      </c>
      <c r="C18" s="99">
        <v>0</v>
      </c>
      <c r="D18" s="99">
        <v>0</v>
      </c>
      <c r="E18" s="99">
        <v>0</v>
      </c>
      <c r="F18" s="99">
        <v>0</v>
      </c>
      <c r="G18" s="100">
        <v>0</v>
      </c>
      <c r="H18" s="101">
        <v>0</v>
      </c>
    </row>
    <row r="19" spans="1:8" s="1" customFormat="1" ht="30" customHeight="1" thickBot="1">
      <c r="A19" s="20" t="s">
        <v>17</v>
      </c>
      <c r="B19" s="132">
        <f>SUM(B15:B18)</f>
        <v>6375217</v>
      </c>
      <c r="C19" s="134">
        <f>SUM(C15:C18)</f>
        <v>80000</v>
      </c>
      <c r="D19" s="133">
        <f>SUM(D15:D18)</f>
        <v>60000</v>
      </c>
      <c r="E19" s="134">
        <f>SUM(E15:E18)</f>
        <v>34173</v>
      </c>
      <c r="F19" s="103">
        <f>+F16</f>
        <v>0</v>
      </c>
      <c r="G19" s="102">
        <v>0</v>
      </c>
      <c r="H19" s="104">
        <v>0</v>
      </c>
    </row>
    <row r="20" spans="1:8" s="1" customFormat="1" ht="28.5" customHeight="1" thickBot="1">
      <c r="A20" s="20" t="s">
        <v>84</v>
      </c>
      <c r="B20" s="172">
        <f>B19+C19+D19+E19+F19+G19+H19</f>
        <v>6549390</v>
      </c>
      <c r="C20" s="173"/>
      <c r="D20" s="173"/>
      <c r="E20" s="173"/>
      <c r="F20" s="173"/>
      <c r="G20" s="173"/>
      <c r="H20" s="174"/>
    </row>
    <row r="21" spans="4:5" ht="13.5" thickBot="1">
      <c r="D21" s="23"/>
      <c r="E21" s="24"/>
    </row>
    <row r="22" spans="1:8" ht="26.25" thickBot="1">
      <c r="A22" s="78" t="s">
        <v>8</v>
      </c>
      <c r="B22" s="169" t="s">
        <v>90</v>
      </c>
      <c r="C22" s="170"/>
      <c r="D22" s="170"/>
      <c r="E22" s="170"/>
      <c r="F22" s="170"/>
      <c r="G22" s="170"/>
      <c r="H22" s="171"/>
    </row>
    <row r="23" spans="1:8" ht="90" thickBot="1">
      <c r="A23" s="79" t="s">
        <v>9</v>
      </c>
      <c r="B23" s="95" t="s">
        <v>10</v>
      </c>
      <c r="C23" s="94" t="s">
        <v>11</v>
      </c>
      <c r="D23" s="94" t="s">
        <v>12</v>
      </c>
      <c r="E23" s="94" t="s">
        <v>13</v>
      </c>
      <c r="F23" s="94" t="s">
        <v>14</v>
      </c>
      <c r="G23" s="17" t="s">
        <v>33</v>
      </c>
      <c r="H23" s="18" t="s">
        <v>16</v>
      </c>
    </row>
    <row r="24" spans="1:8" ht="12.75">
      <c r="A24" s="3" t="s">
        <v>44</v>
      </c>
      <c r="B24" s="4">
        <v>5150423</v>
      </c>
      <c r="C24" s="97">
        <v>0</v>
      </c>
      <c r="D24" s="5">
        <v>0</v>
      </c>
      <c r="E24" s="5">
        <v>34173</v>
      </c>
      <c r="F24" s="5">
        <v>0</v>
      </c>
      <c r="G24" s="6">
        <v>0</v>
      </c>
      <c r="H24" s="7">
        <v>0</v>
      </c>
    </row>
    <row r="25" spans="1:8" ht="25.5">
      <c r="A25" s="19" t="s">
        <v>45</v>
      </c>
      <c r="B25" s="98">
        <v>0</v>
      </c>
      <c r="C25" s="99">
        <v>0</v>
      </c>
      <c r="D25" s="99">
        <v>60000</v>
      </c>
      <c r="E25" s="99">
        <v>0</v>
      </c>
      <c r="F25" s="99">
        <v>0</v>
      </c>
      <c r="G25" s="100">
        <v>0</v>
      </c>
      <c r="H25" s="101">
        <v>0</v>
      </c>
    </row>
    <row r="26" spans="1:8" ht="25.5">
      <c r="A26" s="19" t="s">
        <v>46</v>
      </c>
      <c r="B26" s="98">
        <v>0</v>
      </c>
      <c r="C26" s="99">
        <v>80000</v>
      </c>
      <c r="D26" s="99">
        <v>0</v>
      </c>
      <c r="E26" s="99">
        <v>0</v>
      </c>
      <c r="F26" s="99">
        <v>0</v>
      </c>
      <c r="G26" s="100">
        <v>0</v>
      </c>
      <c r="H26" s="101">
        <v>0</v>
      </c>
    </row>
    <row r="27" spans="1:8" ht="26.25" thickBot="1">
      <c r="A27" s="19" t="s">
        <v>47</v>
      </c>
      <c r="B27" s="98">
        <v>1224794</v>
      </c>
      <c r="C27" s="99">
        <v>0</v>
      </c>
      <c r="D27" s="99">
        <v>0</v>
      </c>
      <c r="E27" s="99">
        <v>0</v>
      </c>
      <c r="F27" s="99">
        <v>0</v>
      </c>
      <c r="G27" s="100">
        <v>0</v>
      </c>
      <c r="H27" s="101">
        <v>0</v>
      </c>
    </row>
    <row r="28" spans="1:8" s="1" customFormat="1" ht="30" customHeight="1" thickBot="1">
      <c r="A28" s="20" t="s">
        <v>17</v>
      </c>
      <c r="B28" s="132">
        <f>SUM(B24:B27)</f>
        <v>6375217</v>
      </c>
      <c r="C28" s="134">
        <f>SUM(C24:C27)</f>
        <v>80000</v>
      </c>
      <c r="D28" s="133">
        <f>SUM(D24:D27)</f>
        <v>60000</v>
      </c>
      <c r="E28" s="134">
        <f>SUM(E24:E27)</f>
        <v>34173</v>
      </c>
      <c r="F28" s="103">
        <f>+F25</f>
        <v>0</v>
      </c>
      <c r="G28" s="102">
        <v>0</v>
      </c>
      <c r="H28" s="104">
        <v>0</v>
      </c>
    </row>
    <row r="29" spans="1:8" s="1" customFormat="1" ht="28.5" customHeight="1" thickBot="1">
      <c r="A29" s="20" t="s">
        <v>91</v>
      </c>
      <c r="B29" s="172">
        <f>B28+C28+D28+E28+F28+G28+H28</f>
        <v>6549390</v>
      </c>
      <c r="C29" s="173"/>
      <c r="D29" s="173"/>
      <c r="E29" s="173"/>
      <c r="F29" s="173"/>
      <c r="G29" s="173"/>
      <c r="H29" s="174"/>
    </row>
    <row r="30" spans="3:5" ht="13.5" customHeight="1">
      <c r="C30" s="25"/>
      <c r="D30" s="23"/>
      <c r="E30" s="26"/>
    </row>
    <row r="31" spans="3:5" ht="13.5" customHeight="1">
      <c r="C31" s="25"/>
      <c r="D31" s="27"/>
      <c r="E31" s="28"/>
    </row>
    <row r="32" spans="4:5" ht="13.5" customHeight="1">
      <c r="D32" s="29"/>
      <c r="E32" s="30"/>
    </row>
    <row r="33" spans="4:5" ht="13.5" customHeight="1">
      <c r="D33" s="31"/>
      <c r="E33" s="32"/>
    </row>
    <row r="34" spans="4:5" ht="13.5" customHeight="1">
      <c r="D34" s="23"/>
      <c r="E34" s="24"/>
    </row>
    <row r="35" spans="3:5" ht="28.5" customHeight="1">
      <c r="C35" s="25"/>
      <c r="D35" s="23"/>
      <c r="E35" s="33"/>
    </row>
    <row r="36" spans="3:5" ht="13.5" customHeight="1">
      <c r="C36" s="25"/>
      <c r="D36" s="23"/>
      <c r="E36" s="28"/>
    </row>
    <row r="37" spans="4:5" ht="13.5" customHeight="1">
      <c r="D37" s="23"/>
      <c r="E37" s="24"/>
    </row>
    <row r="38" spans="4:5" ht="13.5" customHeight="1">
      <c r="D38" s="23"/>
      <c r="E38" s="32"/>
    </row>
    <row r="39" spans="4:5" ht="13.5" customHeight="1">
      <c r="D39" s="23"/>
      <c r="E39" s="24"/>
    </row>
    <row r="40" spans="4:5" ht="22.5" customHeight="1">
      <c r="D40" s="23"/>
      <c r="E40" s="34"/>
    </row>
    <row r="41" spans="4:5" ht="13.5" customHeight="1">
      <c r="D41" s="29"/>
      <c r="E41" s="30"/>
    </row>
    <row r="42" spans="2:5" ht="13.5" customHeight="1">
      <c r="B42" s="25"/>
      <c r="D42" s="29"/>
      <c r="E42" s="35"/>
    </row>
    <row r="43" spans="3:5" ht="13.5" customHeight="1">
      <c r="C43" s="25"/>
      <c r="D43" s="29"/>
      <c r="E43" s="36"/>
    </row>
    <row r="44" spans="3:5" ht="13.5" customHeight="1">
      <c r="C44" s="25"/>
      <c r="D44" s="31"/>
      <c r="E44" s="28"/>
    </row>
    <row r="45" spans="4:5" ht="13.5" customHeight="1">
      <c r="D45" s="23"/>
      <c r="E45" s="24"/>
    </row>
    <row r="46" spans="2:5" ht="13.5" customHeight="1">
      <c r="B46" s="25"/>
      <c r="D46" s="23"/>
      <c r="E46" s="26"/>
    </row>
    <row r="47" spans="3:5" ht="13.5" customHeight="1">
      <c r="C47" s="25"/>
      <c r="D47" s="23"/>
      <c r="E47" s="35"/>
    </row>
    <row r="48" spans="3:5" ht="13.5" customHeight="1">
      <c r="C48" s="25"/>
      <c r="D48" s="31"/>
      <c r="E48" s="28"/>
    </row>
    <row r="49" spans="4:5" ht="13.5" customHeight="1">
      <c r="D49" s="29"/>
      <c r="E49" s="24"/>
    </row>
    <row r="50" spans="3:5" ht="13.5" customHeight="1">
      <c r="C50" s="25"/>
      <c r="D50" s="29"/>
      <c r="E50" s="35"/>
    </row>
    <row r="51" spans="4:5" ht="22.5" customHeight="1">
      <c r="D51" s="31"/>
      <c r="E51" s="34"/>
    </row>
    <row r="52" spans="4:5" ht="13.5" customHeight="1">
      <c r="D52" s="23"/>
      <c r="E52" s="24"/>
    </row>
    <row r="53" spans="4:5" ht="13.5" customHeight="1">
      <c r="D53" s="31"/>
      <c r="E53" s="28"/>
    </row>
    <row r="54" spans="4:5" ht="13.5" customHeight="1">
      <c r="D54" s="23"/>
      <c r="E54" s="24"/>
    </row>
    <row r="55" spans="4:5" ht="13.5" customHeight="1">
      <c r="D55" s="23"/>
      <c r="E55" s="24"/>
    </row>
    <row r="56" spans="1:5" ht="13.5" customHeight="1">
      <c r="A56" s="25"/>
      <c r="D56" s="37"/>
      <c r="E56" s="35"/>
    </row>
    <row r="57" spans="2:5" ht="13.5" customHeight="1">
      <c r="B57" s="25"/>
      <c r="C57" s="25"/>
      <c r="D57" s="38"/>
      <c r="E57" s="35"/>
    </row>
    <row r="58" spans="2:5" ht="13.5" customHeight="1">
      <c r="B58" s="25"/>
      <c r="C58" s="25"/>
      <c r="D58" s="38"/>
      <c r="E58" s="26"/>
    </row>
    <row r="59" spans="2:5" ht="13.5" customHeight="1">
      <c r="B59" s="25"/>
      <c r="C59" s="25"/>
      <c r="D59" s="31"/>
      <c r="E59" s="32"/>
    </row>
    <row r="60" spans="4:5" ht="12.75">
      <c r="D60" s="23"/>
      <c r="E60" s="24"/>
    </row>
    <row r="61" spans="2:5" ht="12.75">
      <c r="B61" s="25"/>
      <c r="D61" s="23"/>
      <c r="E61" s="35"/>
    </row>
    <row r="62" spans="3:5" ht="12.75">
      <c r="C62" s="25"/>
      <c r="D62" s="23"/>
      <c r="E62" s="26"/>
    </row>
    <row r="63" spans="3:5" ht="12.75">
      <c r="C63" s="25"/>
      <c r="D63" s="31"/>
      <c r="E63" s="28"/>
    </row>
    <row r="64" spans="4:5" ht="12.75">
      <c r="D64" s="23"/>
      <c r="E64" s="24"/>
    </row>
    <row r="65" spans="4:5" ht="12.75">
      <c r="D65" s="23"/>
      <c r="E65" s="24"/>
    </row>
    <row r="66" spans="4:5" ht="12.75">
      <c r="D66" s="39"/>
      <c r="E66" s="40"/>
    </row>
    <row r="67" spans="4:5" ht="12.75">
      <c r="D67" s="23"/>
      <c r="E67" s="24"/>
    </row>
    <row r="68" spans="4:5" ht="12.75">
      <c r="D68" s="23"/>
      <c r="E68" s="24"/>
    </row>
    <row r="69" spans="4:5" ht="12.75">
      <c r="D69" s="23"/>
      <c r="E69" s="24"/>
    </row>
    <row r="70" spans="4:5" ht="12.75">
      <c r="D70" s="31"/>
      <c r="E70" s="28"/>
    </row>
    <row r="71" spans="4:5" ht="12.75">
      <c r="D71" s="23"/>
      <c r="E71" s="24"/>
    </row>
    <row r="72" spans="4:5" ht="12.75">
      <c r="D72" s="31"/>
      <c r="E72" s="28"/>
    </row>
    <row r="73" spans="4:5" ht="12.75">
      <c r="D73" s="23"/>
      <c r="E73" s="24"/>
    </row>
    <row r="74" spans="4:5" ht="12.75">
      <c r="D74" s="23"/>
      <c r="E74" s="24"/>
    </row>
    <row r="75" spans="4:5" ht="12.75">
      <c r="D75" s="23"/>
      <c r="E75" s="24"/>
    </row>
    <row r="76" spans="4:5" ht="12.75">
      <c r="D76" s="23"/>
      <c r="E76" s="24"/>
    </row>
    <row r="77" spans="1:5" ht="28.5" customHeight="1">
      <c r="A77" s="41"/>
      <c r="B77" s="41"/>
      <c r="C77" s="41"/>
      <c r="D77" s="42"/>
      <c r="E77" s="43"/>
    </row>
    <row r="78" spans="3:5" ht="12.75">
      <c r="C78" s="25"/>
      <c r="D78" s="23"/>
      <c r="E78" s="26"/>
    </row>
    <row r="79" spans="4:5" ht="12.75">
      <c r="D79" s="44"/>
      <c r="E79" s="45"/>
    </row>
    <row r="80" spans="4:5" ht="12.75">
      <c r="D80" s="23"/>
      <c r="E80" s="24"/>
    </row>
    <row r="81" spans="4:5" ht="12.75">
      <c r="D81" s="39"/>
      <c r="E81" s="40"/>
    </row>
    <row r="82" spans="4:5" ht="12.75">
      <c r="D82" s="39"/>
      <c r="E82" s="40"/>
    </row>
    <row r="83" spans="4:5" ht="12.75">
      <c r="D83" s="23"/>
      <c r="E83" s="24"/>
    </row>
    <row r="84" spans="4:5" ht="12.75">
      <c r="D84" s="31"/>
      <c r="E84" s="28"/>
    </row>
    <row r="85" spans="4:5" ht="12.75">
      <c r="D85" s="23"/>
      <c r="E85" s="24"/>
    </row>
    <row r="86" spans="4:5" ht="12.75">
      <c r="D86" s="23"/>
      <c r="E86" s="24"/>
    </row>
    <row r="87" spans="4:5" ht="12.75">
      <c r="D87" s="31"/>
      <c r="E87" s="28"/>
    </row>
    <row r="88" spans="4:5" ht="12.75">
      <c r="D88" s="23"/>
      <c r="E88" s="24"/>
    </row>
    <row r="89" spans="4:5" ht="12.75">
      <c r="D89" s="39"/>
      <c r="E89" s="40"/>
    </row>
    <row r="90" spans="4:5" ht="12.75">
      <c r="D90" s="31"/>
      <c r="E90" s="45"/>
    </row>
    <row r="91" spans="4:5" ht="12.75">
      <c r="D91" s="29"/>
      <c r="E91" s="40"/>
    </row>
    <row r="92" spans="4:5" ht="12.75">
      <c r="D92" s="31"/>
      <c r="E92" s="28"/>
    </row>
    <row r="93" spans="4:5" ht="12.75">
      <c r="D93" s="23"/>
      <c r="E93" s="24"/>
    </row>
    <row r="94" spans="3:5" ht="12.75">
      <c r="C94" s="25"/>
      <c r="D94" s="23"/>
      <c r="E94" s="26"/>
    </row>
    <row r="95" spans="4:5" ht="12.75">
      <c r="D95" s="29"/>
      <c r="E95" s="28"/>
    </row>
    <row r="96" spans="4:5" ht="12.75">
      <c r="D96" s="29"/>
      <c r="E96" s="40"/>
    </row>
    <row r="97" spans="3:5" ht="12.75">
      <c r="C97" s="25"/>
      <c r="D97" s="29"/>
      <c r="E97" s="46"/>
    </row>
    <row r="98" spans="3:5" ht="12.75">
      <c r="C98" s="25"/>
      <c r="D98" s="31"/>
      <c r="E98" s="32"/>
    </row>
    <row r="99" spans="4:5" ht="12.75">
      <c r="D99" s="23"/>
      <c r="E99" s="24"/>
    </row>
    <row r="100" spans="4:5" ht="12.75">
      <c r="D100" s="44"/>
      <c r="E100" s="47"/>
    </row>
    <row r="101" spans="4:5" ht="11.25" customHeight="1">
      <c r="D101" s="39"/>
      <c r="E101" s="40"/>
    </row>
    <row r="102" spans="2:5" ht="24" customHeight="1">
      <c r="B102" s="25"/>
      <c r="D102" s="39"/>
      <c r="E102" s="48"/>
    </row>
    <row r="103" spans="3:5" ht="15" customHeight="1">
      <c r="C103" s="25"/>
      <c r="D103" s="39"/>
      <c r="E103" s="48"/>
    </row>
    <row r="104" spans="4:5" ht="11.25" customHeight="1">
      <c r="D104" s="44"/>
      <c r="E104" s="45"/>
    </row>
    <row r="105" spans="4:5" ht="12.75">
      <c r="D105" s="39"/>
      <c r="E105" s="40"/>
    </row>
    <row r="106" spans="2:5" ht="13.5" customHeight="1">
      <c r="B106" s="25"/>
      <c r="D106" s="39"/>
      <c r="E106" s="49"/>
    </row>
    <row r="107" spans="3:5" ht="12.75" customHeight="1">
      <c r="C107" s="25"/>
      <c r="D107" s="39"/>
      <c r="E107" s="26"/>
    </row>
    <row r="108" spans="3:5" ht="12.75" customHeight="1">
      <c r="C108" s="25"/>
      <c r="D108" s="31"/>
      <c r="E108" s="32"/>
    </row>
    <row r="109" spans="4:5" ht="12.75">
      <c r="D109" s="23"/>
      <c r="E109" s="24"/>
    </row>
    <row r="110" spans="3:5" ht="12.75">
      <c r="C110" s="25"/>
      <c r="D110" s="23"/>
      <c r="E110" s="46"/>
    </row>
    <row r="111" spans="4:5" ht="12.75">
      <c r="D111" s="44"/>
      <c r="E111" s="45"/>
    </row>
    <row r="112" spans="4:5" ht="12.75">
      <c r="D112" s="39"/>
      <c r="E112" s="40"/>
    </row>
    <row r="113" spans="4:5" ht="12.75">
      <c r="D113" s="23"/>
      <c r="E113" s="24"/>
    </row>
    <row r="114" spans="1:5" ht="19.5" customHeight="1">
      <c r="A114" s="50"/>
      <c r="B114" s="12"/>
      <c r="C114" s="12"/>
      <c r="D114" s="12"/>
      <c r="E114" s="35"/>
    </row>
    <row r="115" spans="1:5" ht="15" customHeight="1">
      <c r="A115" s="25"/>
      <c r="D115" s="37"/>
      <c r="E115" s="35"/>
    </row>
    <row r="116" spans="1:5" ht="12.75">
      <c r="A116" s="25"/>
      <c r="B116" s="25"/>
      <c r="D116" s="37"/>
      <c r="E116" s="26"/>
    </row>
    <row r="117" spans="3:5" ht="12.75">
      <c r="C117" s="25"/>
      <c r="D117" s="23"/>
      <c r="E117" s="35"/>
    </row>
    <row r="118" spans="4:5" ht="12.75">
      <c r="D118" s="27"/>
      <c r="E118" s="28"/>
    </row>
    <row r="119" spans="2:5" ht="12.75">
      <c r="B119" s="25"/>
      <c r="D119" s="23"/>
      <c r="E119" s="26"/>
    </row>
    <row r="120" spans="3:5" ht="12.75">
      <c r="C120" s="25"/>
      <c r="D120" s="23"/>
      <c r="E120" s="26"/>
    </row>
    <row r="121" spans="4:5" ht="12.75">
      <c r="D121" s="31"/>
      <c r="E121" s="32"/>
    </row>
    <row r="122" spans="3:5" ht="22.5" customHeight="1">
      <c r="C122" s="25"/>
      <c r="D122" s="23"/>
      <c r="E122" s="33"/>
    </row>
    <row r="123" spans="4:5" ht="12.75">
      <c r="D123" s="23"/>
      <c r="E123" s="32"/>
    </row>
    <row r="124" spans="2:5" ht="12.75">
      <c r="B124" s="25"/>
      <c r="D124" s="29"/>
      <c r="E124" s="35"/>
    </row>
    <row r="125" spans="3:5" ht="12.75">
      <c r="C125" s="25"/>
      <c r="D125" s="29"/>
      <c r="E125" s="36"/>
    </row>
    <row r="126" spans="4:5" ht="12.75">
      <c r="D126" s="31"/>
      <c r="E126" s="28"/>
    </row>
    <row r="127" spans="1:5" ht="13.5" customHeight="1">
      <c r="A127" s="25"/>
      <c r="D127" s="37"/>
      <c r="E127" s="35"/>
    </row>
    <row r="128" spans="2:5" ht="13.5" customHeight="1">
      <c r="B128" s="25"/>
      <c r="D128" s="23"/>
      <c r="E128" s="35"/>
    </row>
    <row r="129" spans="3:5" ht="13.5" customHeight="1">
      <c r="C129" s="25"/>
      <c r="D129" s="23"/>
      <c r="E129" s="26"/>
    </row>
    <row r="130" spans="3:5" ht="12.75">
      <c r="C130" s="25"/>
      <c r="D130" s="31"/>
      <c r="E130" s="28"/>
    </row>
    <row r="131" spans="3:5" ht="12.75">
      <c r="C131" s="25"/>
      <c r="D131" s="23"/>
      <c r="E131" s="26"/>
    </row>
    <row r="132" spans="4:5" ht="12.75">
      <c r="D132" s="44"/>
      <c r="E132" s="45"/>
    </row>
    <row r="133" spans="3:5" ht="12.75">
      <c r="C133" s="25"/>
      <c r="D133" s="29"/>
      <c r="E133" s="46"/>
    </row>
    <row r="134" spans="3:5" ht="12.75">
      <c r="C134" s="25"/>
      <c r="D134" s="31"/>
      <c r="E134" s="32"/>
    </row>
    <row r="135" spans="4:5" ht="12.75">
      <c r="D135" s="44"/>
      <c r="E135" s="51"/>
    </row>
    <row r="136" spans="2:5" ht="12.75">
      <c r="B136" s="25"/>
      <c r="D136" s="39"/>
      <c r="E136" s="49"/>
    </row>
    <row r="137" spans="3:5" ht="12.75">
      <c r="C137" s="25"/>
      <c r="D137" s="39"/>
      <c r="E137" s="26"/>
    </row>
    <row r="138" spans="3:5" ht="12.75">
      <c r="C138" s="25"/>
      <c r="D138" s="31"/>
      <c r="E138" s="32"/>
    </row>
    <row r="139" spans="3:5" ht="12.75">
      <c r="C139" s="25"/>
      <c r="D139" s="31"/>
      <c r="E139" s="32"/>
    </row>
    <row r="140" spans="4:5" ht="12.75">
      <c r="D140" s="23"/>
      <c r="E140" s="24"/>
    </row>
    <row r="141" spans="1:5" s="52" customFormat="1" ht="18" customHeight="1">
      <c r="A141" s="175"/>
      <c r="B141" s="176"/>
      <c r="C141" s="176"/>
      <c r="D141" s="176"/>
      <c r="E141" s="176"/>
    </row>
    <row r="142" spans="1:5" ht="28.5" customHeight="1">
      <c r="A142" s="41"/>
      <c r="B142" s="41"/>
      <c r="C142" s="41"/>
      <c r="D142" s="42"/>
      <c r="E142" s="43"/>
    </row>
    <row r="144" spans="1:5" ht="15.75">
      <c r="A144" s="54"/>
      <c r="B144" s="25"/>
      <c r="C144" s="25"/>
      <c r="D144" s="55"/>
      <c r="E144" s="11"/>
    </row>
    <row r="145" spans="1:5" ht="12.75">
      <c r="A145" s="25"/>
      <c r="B145" s="25"/>
      <c r="C145" s="25"/>
      <c r="D145" s="55"/>
      <c r="E145" s="11"/>
    </row>
    <row r="146" spans="1:5" ht="17.25" customHeight="1">
      <c r="A146" s="25"/>
      <c r="B146" s="25"/>
      <c r="C146" s="25"/>
      <c r="D146" s="55"/>
      <c r="E146" s="11"/>
    </row>
    <row r="147" spans="1:5" ht="13.5" customHeight="1">
      <c r="A147" s="25"/>
      <c r="B147" s="25"/>
      <c r="C147" s="25"/>
      <c r="D147" s="55"/>
      <c r="E147" s="11"/>
    </row>
    <row r="148" spans="1:5" ht="12.75">
      <c r="A148" s="25"/>
      <c r="B148" s="25"/>
      <c r="C148" s="25"/>
      <c r="D148" s="55"/>
      <c r="E148" s="11"/>
    </row>
    <row r="149" spans="1:3" ht="12.75">
      <c r="A149" s="25"/>
      <c r="B149" s="25"/>
      <c r="C149" s="25"/>
    </row>
    <row r="150" spans="1:5" ht="12.75">
      <c r="A150" s="25"/>
      <c r="B150" s="25"/>
      <c r="C150" s="25"/>
      <c r="D150" s="55"/>
      <c r="E150" s="11"/>
    </row>
    <row r="151" spans="1:5" ht="12.75">
      <c r="A151" s="25"/>
      <c r="B151" s="25"/>
      <c r="C151" s="25"/>
      <c r="D151" s="55"/>
      <c r="E151" s="56"/>
    </row>
    <row r="152" spans="1:5" ht="12.75">
      <c r="A152" s="25"/>
      <c r="B152" s="25"/>
      <c r="C152" s="25"/>
      <c r="D152" s="55"/>
      <c r="E152" s="11"/>
    </row>
    <row r="153" spans="1:5" ht="22.5" customHeight="1">
      <c r="A153" s="25"/>
      <c r="B153" s="25"/>
      <c r="C153" s="25"/>
      <c r="D153" s="55"/>
      <c r="E153" s="33"/>
    </row>
    <row r="154" spans="4:5" ht="22.5" customHeight="1">
      <c r="D154" s="31"/>
      <c r="E154" s="34"/>
    </row>
  </sheetData>
  <sheetProtection/>
  <mergeCells count="8">
    <mergeCell ref="A1:H1"/>
    <mergeCell ref="B11:H11"/>
    <mergeCell ref="B13:H13"/>
    <mergeCell ref="B20:H20"/>
    <mergeCell ref="B22:H22"/>
    <mergeCell ref="A141:E141"/>
    <mergeCell ref="B3:H3"/>
    <mergeCell ref="B29:H29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1" max="8" man="1"/>
    <brk id="75" max="9" man="1"/>
    <brk id="139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65"/>
  <sheetViews>
    <sheetView tabSelected="1" zoomScalePageLayoutView="0" workbookViewId="0" topLeftCell="A1">
      <selection activeCell="Q88" sqref="Q88"/>
    </sheetView>
  </sheetViews>
  <sheetFormatPr defaultColWidth="11.421875" defaultRowHeight="12.75"/>
  <cols>
    <col min="1" max="1" width="11.421875" style="72" bestFit="1" customWidth="1"/>
    <col min="2" max="2" width="34.421875" style="74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3.7109375" style="2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8" customWidth="1"/>
  </cols>
  <sheetData>
    <row r="1" spans="1:12" ht="24" customHeight="1">
      <c r="A1" s="177" t="s">
        <v>80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</row>
    <row r="2" spans="1:12" s="11" customFormat="1" ht="67.5">
      <c r="A2" s="9" t="s">
        <v>18</v>
      </c>
      <c r="B2" s="9" t="s">
        <v>19</v>
      </c>
      <c r="C2" s="10" t="s">
        <v>92</v>
      </c>
      <c r="D2" s="75" t="s">
        <v>10</v>
      </c>
      <c r="E2" s="75" t="s">
        <v>11</v>
      </c>
      <c r="F2" s="75" t="s">
        <v>12</v>
      </c>
      <c r="G2" s="75" t="s">
        <v>13</v>
      </c>
      <c r="H2" s="75" t="s">
        <v>20</v>
      </c>
      <c r="I2" s="75" t="s">
        <v>15</v>
      </c>
      <c r="J2" s="75" t="s">
        <v>16</v>
      </c>
      <c r="K2" s="10" t="s">
        <v>83</v>
      </c>
      <c r="L2" s="10" t="s">
        <v>93</v>
      </c>
    </row>
    <row r="3" spans="1:12" s="11" customFormat="1" ht="12.75">
      <c r="A3" s="130"/>
      <c r="B3" s="131"/>
      <c r="C3" s="129">
        <f>SUM(C4+C10+C35+C46+C53+C59+C64+C73+C82+C87)</f>
        <v>6549390.28</v>
      </c>
      <c r="D3" s="129">
        <f>SUM(D4+D10+D64+D73+D82+D87)</f>
        <v>6375217</v>
      </c>
      <c r="E3" s="129">
        <f>SUM(E35)</f>
        <v>80000</v>
      </c>
      <c r="F3" s="129">
        <f>SUM(F46)</f>
        <v>60000</v>
      </c>
      <c r="G3" s="129">
        <f>SUM(G53+G59)</f>
        <v>34173</v>
      </c>
      <c r="H3" s="128">
        <v>0</v>
      </c>
      <c r="I3" s="128">
        <v>0</v>
      </c>
      <c r="J3" s="128">
        <v>0</v>
      </c>
      <c r="K3" s="129">
        <f>SUM(K4+K10+K35+K46+K53+K59+K64+K73+K82+K87)</f>
        <v>6534390</v>
      </c>
      <c r="L3" s="129">
        <f>SUM(L4+L10+L35+L46+L53+L59+L64+L73+L82+L87)</f>
        <v>6534390</v>
      </c>
    </row>
    <row r="4" spans="1:12" ht="12.75" customHeight="1">
      <c r="A4" s="115" t="s">
        <v>71</v>
      </c>
      <c r="B4" s="106" t="s">
        <v>101</v>
      </c>
      <c r="C4" s="112">
        <f>SUM(C6)</f>
        <v>5150423</v>
      </c>
      <c r="D4" s="112">
        <f>SUM(D5)</f>
        <v>5150423</v>
      </c>
      <c r="E4" s="108">
        <v>0</v>
      </c>
      <c r="F4" s="108">
        <v>0</v>
      </c>
      <c r="G4" s="108">
        <v>0</v>
      </c>
      <c r="H4" s="108">
        <v>0</v>
      </c>
      <c r="I4" s="108">
        <v>0</v>
      </c>
      <c r="J4" s="108">
        <v>0</v>
      </c>
      <c r="K4" s="112">
        <v>5150423</v>
      </c>
      <c r="L4" s="112">
        <v>5150423</v>
      </c>
    </row>
    <row r="5" spans="1:12" ht="12.75" customHeight="1">
      <c r="A5" s="71">
        <v>3</v>
      </c>
      <c r="B5" s="73" t="s">
        <v>53</v>
      </c>
      <c r="C5" s="49">
        <f>SUM(C6)</f>
        <v>5150423</v>
      </c>
      <c r="D5" s="49">
        <f>SUM(D6)</f>
        <v>5150423</v>
      </c>
      <c r="E5" s="47">
        <v>0</v>
      </c>
      <c r="F5" s="47">
        <v>0</v>
      </c>
      <c r="G5" s="47">
        <v>0</v>
      </c>
      <c r="H5" s="8">
        <v>0</v>
      </c>
      <c r="I5" s="120">
        <v>0</v>
      </c>
      <c r="J5" s="8">
        <v>0</v>
      </c>
      <c r="K5" s="47"/>
      <c r="L5" s="49"/>
    </row>
    <row r="6" spans="1:12" s="11" customFormat="1" ht="12.75">
      <c r="A6" s="71">
        <v>31</v>
      </c>
      <c r="B6" s="73" t="s">
        <v>97</v>
      </c>
      <c r="C6" s="49">
        <f>SUM(C7:C9)</f>
        <v>5150423</v>
      </c>
      <c r="D6" s="49">
        <f>SUM(D7:D9)</f>
        <v>5150423</v>
      </c>
      <c r="E6" s="8">
        <v>0</v>
      </c>
      <c r="F6" s="8">
        <v>0</v>
      </c>
      <c r="G6" s="8">
        <v>0</v>
      </c>
      <c r="H6" s="8">
        <v>0</v>
      </c>
      <c r="I6" s="120">
        <v>0</v>
      </c>
      <c r="J6" s="8">
        <v>0</v>
      </c>
      <c r="K6" s="47">
        <v>5150423</v>
      </c>
      <c r="L6" s="49">
        <v>5150423</v>
      </c>
    </row>
    <row r="7" spans="1:12" ht="12.75">
      <c r="A7" s="70">
        <v>311</v>
      </c>
      <c r="B7" s="14" t="s">
        <v>98</v>
      </c>
      <c r="C7" s="47">
        <v>4225493</v>
      </c>
      <c r="D7" s="47">
        <v>4225493</v>
      </c>
      <c r="E7" s="8">
        <v>0</v>
      </c>
      <c r="F7" s="8">
        <v>0</v>
      </c>
      <c r="G7" s="8">
        <v>0</v>
      </c>
      <c r="H7" s="8">
        <v>0</v>
      </c>
      <c r="I7" s="120">
        <v>0</v>
      </c>
      <c r="J7" s="8">
        <v>0</v>
      </c>
      <c r="K7" s="8"/>
      <c r="L7" s="8"/>
    </row>
    <row r="8" spans="1:12" ht="12.75">
      <c r="A8" s="70">
        <v>312</v>
      </c>
      <c r="B8" s="14" t="s">
        <v>99</v>
      </c>
      <c r="C8" s="47">
        <v>200500</v>
      </c>
      <c r="D8" s="47">
        <v>200500</v>
      </c>
      <c r="E8" s="8">
        <v>0</v>
      </c>
      <c r="F8" s="8">
        <v>0</v>
      </c>
      <c r="G8" s="8">
        <v>0</v>
      </c>
      <c r="H8" s="8">
        <v>0</v>
      </c>
      <c r="I8" s="120">
        <v>0</v>
      </c>
      <c r="J8" s="8">
        <v>0</v>
      </c>
      <c r="K8" s="8"/>
      <c r="L8" s="8"/>
    </row>
    <row r="9" spans="1:12" ht="12.75">
      <c r="A9" s="70">
        <v>313</v>
      </c>
      <c r="B9" s="14" t="s">
        <v>100</v>
      </c>
      <c r="C9" s="47">
        <v>724430</v>
      </c>
      <c r="D9" s="47">
        <v>724430</v>
      </c>
      <c r="E9" s="8">
        <v>0</v>
      </c>
      <c r="F9" s="8">
        <v>0</v>
      </c>
      <c r="G9" s="8">
        <v>0</v>
      </c>
      <c r="H9" s="8">
        <v>0</v>
      </c>
      <c r="I9" s="120">
        <v>0</v>
      </c>
      <c r="J9" s="8">
        <v>0</v>
      </c>
      <c r="K9" s="8"/>
      <c r="L9" s="8"/>
    </row>
    <row r="10" spans="1:12" ht="25.5">
      <c r="A10" s="115" t="s">
        <v>71</v>
      </c>
      <c r="B10" s="116" t="s">
        <v>72</v>
      </c>
      <c r="C10" s="139">
        <f>SUM(C11)</f>
        <v>858950</v>
      </c>
      <c r="D10" s="140">
        <f>SUM(D11)</f>
        <v>858950</v>
      </c>
      <c r="E10" s="135"/>
      <c r="F10" s="135"/>
      <c r="G10" s="135"/>
      <c r="H10" s="135"/>
      <c r="I10" s="135"/>
      <c r="J10" s="135"/>
      <c r="K10" s="136">
        <f>SUM(K12+K32)</f>
        <v>858950</v>
      </c>
      <c r="L10" s="136">
        <f>SUM(L12+L32)</f>
        <v>858950</v>
      </c>
    </row>
    <row r="11" spans="1:12" ht="12.75">
      <c r="A11" s="71">
        <v>3</v>
      </c>
      <c r="B11" s="73" t="s">
        <v>53</v>
      </c>
      <c r="C11" s="49">
        <f>SUM(C12+C32)</f>
        <v>858950</v>
      </c>
      <c r="D11" s="49">
        <f>SUM(D12+D32)</f>
        <v>858950</v>
      </c>
      <c r="E11" s="47">
        <v>0</v>
      </c>
      <c r="F11" s="47">
        <v>0</v>
      </c>
      <c r="G11" s="47">
        <v>0</v>
      </c>
      <c r="H11" s="8">
        <v>0</v>
      </c>
      <c r="I11" s="120">
        <v>0</v>
      </c>
      <c r="J11" s="8">
        <v>0</v>
      </c>
      <c r="K11" s="47"/>
      <c r="L11" s="47"/>
    </row>
    <row r="12" spans="1:12" ht="12.75">
      <c r="A12" s="71">
        <v>32</v>
      </c>
      <c r="B12" s="73" t="s">
        <v>21</v>
      </c>
      <c r="C12" s="49">
        <f>SUM(C17+C13+C22+C29)</f>
        <v>855950</v>
      </c>
      <c r="D12" s="49">
        <f>SUM(D13+D17+D22+D29)</f>
        <v>855950</v>
      </c>
      <c r="E12" s="8">
        <v>0</v>
      </c>
      <c r="F12" s="8">
        <v>0</v>
      </c>
      <c r="G12" s="8">
        <v>0</v>
      </c>
      <c r="H12" s="8">
        <v>0</v>
      </c>
      <c r="I12" s="120">
        <v>0</v>
      </c>
      <c r="J12" s="8">
        <v>0</v>
      </c>
      <c r="K12" s="124">
        <v>855950</v>
      </c>
      <c r="L12" s="124">
        <v>855950</v>
      </c>
    </row>
    <row r="13" spans="1:10" ht="12.75">
      <c r="A13" s="72">
        <v>321</v>
      </c>
      <c r="B13" s="109" t="s">
        <v>22</v>
      </c>
      <c r="C13" s="113">
        <f>SUM(C14:C16)</f>
        <v>445000</v>
      </c>
      <c r="D13" s="113">
        <f>SUM(D14:D16)</f>
        <v>445000</v>
      </c>
      <c r="E13" s="2">
        <v>0</v>
      </c>
      <c r="F13" s="2">
        <v>0</v>
      </c>
      <c r="G13" s="2">
        <v>0</v>
      </c>
      <c r="H13" s="2">
        <v>0</v>
      </c>
      <c r="I13" s="120">
        <v>0</v>
      </c>
      <c r="J13" s="8">
        <v>0</v>
      </c>
    </row>
    <row r="14" spans="1:10" ht="12.75">
      <c r="A14" s="110">
        <v>3211</v>
      </c>
      <c r="B14" s="74" t="s">
        <v>54</v>
      </c>
      <c r="C14" s="111">
        <v>15000</v>
      </c>
      <c r="D14" s="111">
        <v>15000</v>
      </c>
      <c r="E14" s="2">
        <v>0</v>
      </c>
      <c r="F14" s="2">
        <v>0</v>
      </c>
      <c r="G14" s="2">
        <v>0</v>
      </c>
      <c r="H14" s="2">
        <v>0</v>
      </c>
      <c r="I14" s="120">
        <v>0</v>
      </c>
      <c r="J14" s="8">
        <v>0</v>
      </c>
    </row>
    <row r="15" spans="1:10" ht="12.75">
      <c r="A15" s="110">
        <v>3212</v>
      </c>
      <c r="B15" s="74" t="s">
        <v>55</v>
      </c>
      <c r="C15" s="111">
        <v>400000</v>
      </c>
      <c r="D15" s="111">
        <v>400000</v>
      </c>
      <c r="E15" s="2">
        <v>0</v>
      </c>
      <c r="F15" s="2">
        <v>0</v>
      </c>
      <c r="G15" s="2">
        <v>0</v>
      </c>
      <c r="H15" s="2">
        <v>0</v>
      </c>
      <c r="I15" s="120">
        <v>0</v>
      </c>
      <c r="J15" s="8">
        <v>0</v>
      </c>
    </row>
    <row r="16" spans="1:10" ht="12.75">
      <c r="A16" s="110">
        <v>3213</v>
      </c>
      <c r="B16" s="74" t="s">
        <v>56</v>
      </c>
      <c r="C16" s="111">
        <v>30000</v>
      </c>
      <c r="D16" s="111">
        <v>30000</v>
      </c>
      <c r="E16" s="2">
        <v>0</v>
      </c>
      <c r="F16" s="2">
        <v>0</v>
      </c>
      <c r="G16" s="2">
        <v>0</v>
      </c>
      <c r="H16" s="2">
        <v>0</v>
      </c>
      <c r="I16" s="120">
        <v>0</v>
      </c>
      <c r="J16" s="8">
        <v>0</v>
      </c>
    </row>
    <row r="17" spans="1:12" ht="12.75">
      <c r="A17" s="71">
        <v>322</v>
      </c>
      <c r="B17" s="73" t="s">
        <v>23</v>
      </c>
      <c r="C17" s="49">
        <f>SUM(C18:C21)</f>
        <v>253600</v>
      </c>
      <c r="D17" s="49">
        <f>SUM(D18:D21)</f>
        <v>253600</v>
      </c>
      <c r="E17" s="47">
        <v>0</v>
      </c>
      <c r="F17" s="8">
        <v>0</v>
      </c>
      <c r="G17" s="8">
        <v>0</v>
      </c>
      <c r="H17" s="8">
        <v>0</v>
      </c>
      <c r="I17" s="120">
        <v>0</v>
      </c>
      <c r="J17" s="8">
        <v>0</v>
      </c>
      <c r="K17" s="8"/>
      <c r="L17" s="8"/>
    </row>
    <row r="18" spans="1:12" ht="12.75">
      <c r="A18" s="110">
        <v>3221</v>
      </c>
      <c r="B18" s="74" t="s">
        <v>57</v>
      </c>
      <c r="C18" s="111">
        <v>31000</v>
      </c>
      <c r="D18" s="111">
        <v>31000</v>
      </c>
      <c r="E18" s="2">
        <v>0</v>
      </c>
      <c r="F18" s="2">
        <v>0</v>
      </c>
      <c r="G18" s="2">
        <v>0</v>
      </c>
      <c r="H18" s="2">
        <v>0</v>
      </c>
      <c r="I18" s="120">
        <v>0</v>
      </c>
      <c r="J18" s="8">
        <v>0</v>
      </c>
      <c r="K18" s="8"/>
      <c r="L18" s="8"/>
    </row>
    <row r="19" spans="1:12" ht="12.75">
      <c r="A19" s="110">
        <v>3222</v>
      </c>
      <c r="B19" s="74" t="s">
        <v>58</v>
      </c>
      <c r="C19" s="111">
        <v>54600</v>
      </c>
      <c r="D19" s="111">
        <v>54600</v>
      </c>
      <c r="E19" s="2">
        <v>0</v>
      </c>
      <c r="F19" s="2">
        <v>0</v>
      </c>
      <c r="G19" s="2">
        <v>0</v>
      </c>
      <c r="H19" s="2">
        <v>0</v>
      </c>
      <c r="I19" s="120">
        <v>0</v>
      </c>
      <c r="J19" s="8">
        <v>0</v>
      </c>
      <c r="K19" s="8"/>
      <c r="L19" s="8"/>
    </row>
    <row r="20" spans="1:12" ht="12.75">
      <c r="A20" s="110">
        <v>3223</v>
      </c>
      <c r="B20" s="74" t="s">
        <v>59</v>
      </c>
      <c r="C20" s="111">
        <v>150000</v>
      </c>
      <c r="D20" s="111">
        <v>150000</v>
      </c>
      <c r="E20" s="2">
        <v>0</v>
      </c>
      <c r="F20" s="2">
        <v>0</v>
      </c>
      <c r="G20" s="2">
        <v>0</v>
      </c>
      <c r="H20" s="2">
        <v>0</v>
      </c>
      <c r="I20" s="120">
        <v>0</v>
      </c>
      <c r="J20" s="8">
        <v>0</v>
      </c>
      <c r="K20" s="8"/>
      <c r="L20" s="8"/>
    </row>
    <row r="21" spans="1:12" ht="12.75">
      <c r="A21" s="110">
        <v>3225</v>
      </c>
      <c r="B21" s="74" t="s">
        <v>60</v>
      </c>
      <c r="C21" s="111">
        <v>18000</v>
      </c>
      <c r="D21" s="111">
        <v>18000</v>
      </c>
      <c r="E21" s="2">
        <v>0</v>
      </c>
      <c r="F21" s="2">
        <v>0</v>
      </c>
      <c r="G21" s="2">
        <v>0</v>
      </c>
      <c r="H21" s="2">
        <v>0</v>
      </c>
      <c r="I21" s="120">
        <v>0</v>
      </c>
      <c r="J21" s="8">
        <v>0</v>
      </c>
      <c r="K21" s="8"/>
      <c r="L21" s="8"/>
    </row>
    <row r="22" spans="1:12" ht="12.75">
      <c r="A22" s="71">
        <v>323</v>
      </c>
      <c r="B22" s="73" t="s">
        <v>24</v>
      </c>
      <c r="C22" s="49">
        <f>SUM(C23:C28)</f>
        <v>127900</v>
      </c>
      <c r="D22" s="49">
        <f>SUM(D23:D28)</f>
        <v>127900</v>
      </c>
      <c r="E22" s="47">
        <v>0</v>
      </c>
      <c r="F22" s="8">
        <v>0</v>
      </c>
      <c r="G22" s="8">
        <v>0</v>
      </c>
      <c r="H22" s="8">
        <v>0</v>
      </c>
      <c r="I22" s="120">
        <v>0</v>
      </c>
      <c r="J22" s="8">
        <v>0</v>
      </c>
      <c r="K22" s="8"/>
      <c r="L22" s="8"/>
    </row>
    <row r="23" spans="1:12" ht="12.75">
      <c r="A23" s="70">
        <v>3231</v>
      </c>
      <c r="B23" s="14" t="s">
        <v>61</v>
      </c>
      <c r="C23" s="47">
        <v>11000</v>
      </c>
      <c r="D23" s="47">
        <v>11000</v>
      </c>
      <c r="E23" s="47">
        <v>0</v>
      </c>
      <c r="F23" s="8">
        <v>0</v>
      </c>
      <c r="G23" s="8">
        <v>0</v>
      </c>
      <c r="H23" s="8">
        <v>0</v>
      </c>
      <c r="I23" s="120">
        <v>0</v>
      </c>
      <c r="J23" s="8">
        <v>0</v>
      </c>
      <c r="K23" s="8"/>
      <c r="L23" s="8"/>
    </row>
    <row r="24" spans="1:12" ht="12.75">
      <c r="A24" s="70">
        <v>3234</v>
      </c>
      <c r="B24" s="14" t="s">
        <v>62</v>
      </c>
      <c r="C24" s="47">
        <v>50000</v>
      </c>
      <c r="D24" s="47">
        <v>50000</v>
      </c>
      <c r="E24" s="47">
        <v>0</v>
      </c>
      <c r="F24" s="8">
        <v>0</v>
      </c>
      <c r="G24" s="8">
        <v>0</v>
      </c>
      <c r="H24" s="8">
        <v>0</v>
      </c>
      <c r="I24" s="120">
        <v>0</v>
      </c>
      <c r="J24" s="8">
        <v>0</v>
      </c>
      <c r="K24" s="8"/>
      <c r="L24" s="8"/>
    </row>
    <row r="25" spans="1:12" s="11" customFormat="1" ht="12.75">
      <c r="A25" s="70">
        <v>3236</v>
      </c>
      <c r="B25" s="14" t="s">
        <v>63</v>
      </c>
      <c r="C25" s="47">
        <v>9000</v>
      </c>
      <c r="D25" s="47">
        <v>9000</v>
      </c>
      <c r="E25" s="47">
        <v>0</v>
      </c>
      <c r="F25" s="8">
        <v>0</v>
      </c>
      <c r="G25" s="8">
        <v>0</v>
      </c>
      <c r="H25" s="8">
        <v>0</v>
      </c>
      <c r="I25" s="120">
        <v>0</v>
      </c>
      <c r="J25" s="8">
        <v>0</v>
      </c>
      <c r="K25" s="8"/>
      <c r="L25" s="8"/>
    </row>
    <row r="26" spans="1:12" ht="12.75">
      <c r="A26" s="70">
        <v>3237</v>
      </c>
      <c r="B26" s="14" t="s">
        <v>64</v>
      </c>
      <c r="C26" s="47">
        <v>5400</v>
      </c>
      <c r="D26" s="47">
        <v>5400</v>
      </c>
      <c r="E26" s="47">
        <v>0</v>
      </c>
      <c r="F26" s="8">
        <v>0</v>
      </c>
      <c r="G26" s="8">
        <v>0</v>
      </c>
      <c r="H26" s="8">
        <v>0</v>
      </c>
      <c r="I26" s="120">
        <v>0</v>
      </c>
      <c r="J26" s="8">
        <v>0</v>
      </c>
      <c r="K26" s="8"/>
      <c r="L26" s="8"/>
    </row>
    <row r="27" spans="1:12" ht="12.75" customHeight="1">
      <c r="A27" s="70">
        <v>3238</v>
      </c>
      <c r="B27" s="14" t="s">
        <v>65</v>
      </c>
      <c r="C27" s="47">
        <v>15500</v>
      </c>
      <c r="D27" s="47">
        <v>15500</v>
      </c>
      <c r="E27" s="47">
        <v>0</v>
      </c>
      <c r="F27" s="8">
        <v>0</v>
      </c>
      <c r="G27" s="8">
        <v>0</v>
      </c>
      <c r="H27" s="8">
        <v>0</v>
      </c>
      <c r="I27" s="120">
        <v>0</v>
      </c>
      <c r="J27" s="8">
        <v>0</v>
      </c>
      <c r="K27" s="8"/>
      <c r="L27" s="8"/>
    </row>
    <row r="28" spans="1:12" s="11" customFormat="1" ht="12.75">
      <c r="A28" s="70">
        <v>3239</v>
      </c>
      <c r="B28" s="14" t="s">
        <v>66</v>
      </c>
      <c r="C28" s="47">
        <v>37000</v>
      </c>
      <c r="D28" s="47">
        <v>37000</v>
      </c>
      <c r="E28" s="47">
        <v>0</v>
      </c>
      <c r="F28" s="8">
        <v>0</v>
      </c>
      <c r="G28" s="8">
        <v>0</v>
      </c>
      <c r="H28" s="8">
        <v>0</v>
      </c>
      <c r="I28" s="120">
        <v>0</v>
      </c>
      <c r="J28" s="8">
        <v>0</v>
      </c>
      <c r="K28" s="8"/>
      <c r="L28" s="8"/>
    </row>
    <row r="29" spans="1:12" s="11" customFormat="1" ht="12.75">
      <c r="A29" s="71">
        <v>329</v>
      </c>
      <c r="B29" s="73" t="s">
        <v>67</v>
      </c>
      <c r="C29" s="49">
        <f>SUM(C30:C31)</f>
        <v>29450</v>
      </c>
      <c r="D29" s="49">
        <f>SUM(D30:D31)</f>
        <v>29450</v>
      </c>
      <c r="E29" s="47">
        <v>0</v>
      </c>
      <c r="F29" s="47">
        <v>0</v>
      </c>
      <c r="G29" s="47">
        <v>0</v>
      </c>
      <c r="H29" s="8">
        <v>0</v>
      </c>
      <c r="I29" s="120">
        <v>0</v>
      </c>
      <c r="J29" s="8">
        <v>0</v>
      </c>
      <c r="K29" s="8"/>
      <c r="L29" s="8"/>
    </row>
    <row r="30" spans="1:12" ht="12.75">
      <c r="A30" s="70">
        <v>3294</v>
      </c>
      <c r="B30" s="14" t="s">
        <v>68</v>
      </c>
      <c r="C30" s="47">
        <v>1450</v>
      </c>
      <c r="D30" s="47">
        <v>1450</v>
      </c>
      <c r="E30" s="47">
        <v>0</v>
      </c>
      <c r="F30" s="47">
        <v>0</v>
      </c>
      <c r="G30" s="47">
        <v>0</v>
      </c>
      <c r="H30" s="8">
        <v>0</v>
      </c>
      <c r="I30" s="120">
        <v>0</v>
      </c>
      <c r="J30" s="8">
        <v>0</v>
      </c>
      <c r="K30" s="8"/>
      <c r="L30" s="8"/>
    </row>
    <row r="31" spans="1:12" ht="12.75">
      <c r="A31" s="70">
        <v>3299</v>
      </c>
      <c r="B31" s="14" t="s">
        <v>67</v>
      </c>
      <c r="C31" s="47">
        <v>28000</v>
      </c>
      <c r="D31" s="47">
        <v>28000</v>
      </c>
      <c r="E31" s="47">
        <v>0</v>
      </c>
      <c r="F31" s="47">
        <v>0</v>
      </c>
      <c r="G31" s="47">
        <v>0</v>
      </c>
      <c r="H31" s="8">
        <v>0</v>
      </c>
      <c r="I31" s="120">
        <v>0</v>
      </c>
      <c r="J31" s="8">
        <v>0</v>
      </c>
      <c r="K31" s="8"/>
      <c r="L31" s="8"/>
    </row>
    <row r="32" spans="1:12" ht="12.75">
      <c r="A32" s="71">
        <v>34</v>
      </c>
      <c r="B32" s="73" t="s">
        <v>25</v>
      </c>
      <c r="C32" s="11">
        <f>SUM(C33)</f>
        <v>3000</v>
      </c>
      <c r="D32" s="49">
        <f>SUM(D33)</f>
        <v>3000</v>
      </c>
      <c r="E32" s="8">
        <v>0</v>
      </c>
      <c r="F32" s="8">
        <v>0</v>
      </c>
      <c r="G32" s="8">
        <v>0</v>
      </c>
      <c r="H32" s="8">
        <v>0</v>
      </c>
      <c r="I32" s="120">
        <v>0</v>
      </c>
      <c r="J32" s="8">
        <v>0</v>
      </c>
      <c r="K32" s="124">
        <v>3000</v>
      </c>
      <c r="L32" s="124">
        <v>3000</v>
      </c>
    </row>
    <row r="33" spans="1:12" s="11" customFormat="1" ht="12.75" customHeight="1">
      <c r="A33" s="71">
        <v>343</v>
      </c>
      <c r="B33" s="73" t="s">
        <v>26</v>
      </c>
      <c r="C33" s="49">
        <f>SUM(C34)</f>
        <v>3000</v>
      </c>
      <c r="D33" s="49">
        <f>SUM(D34)</f>
        <v>3000</v>
      </c>
      <c r="E33" s="8">
        <v>0</v>
      </c>
      <c r="F33" s="8">
        <v>0</v>
      </c>
      <c r="G33" s="8">
        <v>0</v>
      </c>
      <c r="H33" s="8">
        <v>0</v>
      </c>
      <c r="I33" s="120">
        <v>0</v>
      </c>
      <c r="J33" s="8">
        <v>0</v>
      </c>
      <c r="K33" s="8"/>
      <c r="L33" s="8"/>
    </row>
    <row r="34" spans="1:12" s="11" customFormat="1" ht="12.75" customHeight="1">
      <c r="A34" s="70">
        <v>3431</v>
      </c>
      <c r="B34" s="14" t="s">
        <v>69</v>
      </c>
      <c r="C34" s="47">
        <v>3000</v>
      </c>
      <c r="D34" s="47">
        <v>3000</v>
      </c>
      <c r="E34" s="8">
        <v>0</v>
      </c>
      <c r="F34" s="8">
        <v>0</v>
      </c>
      <c r="G34" s="8">
        <v>0</v>
      </c>
      <c r="H34" s="8">
        <v>0</v>
      </c>
      <c r="I34" s="120">
        <v>0</v>
      </c>
      <c r="J34" s="8">
        <v>0</v>
      </c>
      <c r="K34" s="8"/>
      <c r="L34" s="8"/>
    </row>
    <row r="35" spans="1:12" s="11" customFormat="1" ht="12.75">
      <c r="A35" s="115" t="s">
        <v>71</v>
      </c>
      <c r="B35" s="108" t="s">
        <v>73</v>
      </c>
      <c r="C35" s="112">
        <f>SUM(C36)</f>
        <v>80000</v>
      </c>
      <c r="D35" s="108">
        <v>0</v>
      </c>
      <c r="E35" s="112">
        <f>SUM(E36)</f>
        <v>80000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12">
        <f>SUM(K37)</f>
        <v>80000</v>
      </c>
      <c r="L35" s="112">
        <f>SUM(L37)</f>
        <v>80000</v>
      </c>
    </row>
    <row r="36" spans="1:12" ht="12.75">
      <c r="A36" s="55">
        <v>3</v>
      </c>
      <c r="B36" s="11" t="s">
        <v>53</v>
      </c>
      <c r="C36" s="49">
        <f>SUM(C37)</f>
        <v>80000</v>
      </c>
      <c r="D36" s="11">
        <v>0</v>
      </c>
      <c r="E36" s="49">
        <f>SUM(E37)</f>
        <v>80000</v>
      </c>
      <c r="F36" s="8">
        <v>0</v>
      </c>
      <c r="G36" s="8">
        <v>0</v>
      </c>
      <c r="H36" s="8">
        <v>0</v>
      </c>
      <c r="I36" s="120">
        <v>0</v>
      </c>
      <c r="J36" s="8">
        <v>0</v>
      </c>
      <c r="K36" s="8"/>
      <c r="L36" s="11"/>
    </row>
    <row r="37" spans="1:12" ht="12.75">
      <c r="A37" s="55">
        <v>32</v>
      </c>
      <c r="B37" s="11" t="s">
        <v>21</v>
      </c>
      <c r="C37" s="49">
        <f>SUM(C44+C41+C38)</f>
        <v>80000</v>
      </c>
      <c r="D37" s="8">
        <v>0</v>
      </c>
      <c r="E37" s="49">
        <f>SUM(E44+E41+E38)</f>
        <v>80000</v>
      </c>
      <c r="F37" s="8">
        <v>0</v>
      </c>
      <c r="G37" s="8">
        <v>0</v>
      </c>
      <c r="H37" s="8">
        <v>0</v>
      </c>
      <c r="I37" s="120">
        <v>0</v>
      </c>
      <c r="J37" s="8">
        <v>0</v>
      </c>
      <c r="K37" s="124">
        <v>80000</v>
      </c>
      <c r="L37" s="124">
        <v>80000</v>
      </c>
    </row>
    <row r="38" spans="1:12" ht="12.75">
      <c r="A38" s="55">
        <v>322</v>
      </c>
      <c r="B38" s="11" t="s">
        <v>23</v>
      </c>
      <c r="C38" s="49">
        <f>SUM(C39:C40)</f>
        <v>18000</v>
      </c>
      <c r="D38" s="8">
        <v>0</v>
      </c>
      <c r="E38" s="49">
        <f>SUM(E39:E40)</f>
        <v>18000</v>
      </c>
      <c r="F38" s="8">
        <v>0</v>
      </c>
      <c r="G38" s="8">
        <v>0</v>
      </c>
      <c r="H38" s="8">
        <v>0</v>
      </c>
      <c r="I38" s="120">
        <v>0</v>
      </c>
      <c r="J38" s="8">
        <v>0</v>
      </c>
      <c r="K38" s="8"/>
      <c r="L38" s="8"/>
    </row>
    <row r="39" spans="1:12" ht="15" customHeight="1">
      <c r="A39" s="53">
        <v>3222</v>
      </c>
      <c r="B39" s="8" t="s">
        <v>58</v>
      </c>
      <c r="C39" s="47">
        <v>14000</v>
      </c>
      <c r="D39" s="8">
        <v>0</v>
      </c>
      <c r="E39" s="47">
        <v>14000</v>
      </c>
      <c r="F39" s="8">
        <v>0</v>
      </c>
      <c r="G39" s="8">
        <v>0</v>
      </c>
      <c r="H39" s="8">
        <v>0</v>
      </c>
      <c r="I39" s="120">
        <v>0</v>
      </c>
      <c r="J39" s="8">
        <v>0</v>
      </c>
      <c r="K39" s="8"/>
      <c r="L39" s="8"/>
    </row>
    <row r="40" spans="1:11" s="11" customFormat="1" ht="12.75" customHeight="1">
      <c r="A40" s="53">
        <v>3223</v>
      </c>
      <c r="B40" s="8" t="s">
        <v>70</v>
      </c>
      <c r="C40" s="47">
        <v>4000</v>
      </c>
      <c r="D40" s="11">
        <v>0</v>
      </c>
      <c r="E40" s="47">
        <v>4000</v>
      </c>
      <c r="F40" s="8">
        <v>0</v>
      </c>
      <c r="G40" s="8">
        <v>0</v>
      </c>
      <c r="H40" s="8">
        <v>0</v>
      </c>
      <c r="I40" s="120">
        <v>0</v>
      </c>
      <c r="J40" s="8">
        <v>0</v>
      </c>
      <c r="K40" s="8"/>
    </row>
    <row r="41" spans="1:11" s="11" customFormat="1" ht="12.75">
      <c r="A41" s="55">
        <v>323</v>
      </c>
      <c r="B41" s="11" t="s">
        <v>24</v>
      </c>
      <c r="C41" s="49">
        <f>SUM(C42:C43)</f>
        <v>12000</v>
      </c>
      <c r="D41" s="11">
        <v>0</v>
      </c>
      <c r="E41" s="49">
        <f>SUM(E42:E43)</f>
        <v>12000</v>
      </c>
      <c r="F41" s="8">
        <v>0</v>
      </c>
      <c r="G41" s="8">
        <v>0</v>
      </c>
      <c r="H41" s="8">
        <v>0</v>
      </c>
      <c r="I41" s="120">
        <v>0</v>
      </c>
      <c r="J41" s="8">
        <v>0</v>
      </c>
      <c r="K41" s="8"/>
    </row>
    <row r="42" spans="1:11" s="11" customFormat="1" ht="12.75">
      <c r="A42" s="53">
        <v>3234</v>
      </c>
      <c r="B42" s="8" t="s">
        <v>62</v>
      </c>
      <c r="C42" s="47">
        <v>2000</v>
      </c>
      <c r="D42" s="11">
        <v>0</v>
      </c>
      <c r="E42" s="47">
        <v>2000</v>
      </c>
      <c r="F42" s="8">
        <v>0</v>
      </c>
      <c r="G42" s="8">
        <v>0</v>
      </c>
      <c r="H42" s="8">
        <v>0</v>
      </c>
      <c r="I42" s="120">
        <v>0</v>
      </c>
      <c r="J42" s="8">
        <v>0</v>
      </c>
      <c r="K42" s="8"/>
    </row>
    <row r="43" spans="1:12" ht="12.75">
      <c r="A43" s="53">
        <v>3239</v>
      </c>
      <c r="B43" s="8" t="s">
        <v>66</v>
      </c>
      <c r="C43" s="47">
        <v>10000</v>
      </c>
      <c r="D43" s="8">
        <v>0</v>
      </c>
      <c r="E43" s="47">
        <v>10000</v>
      </c>
      <c r="F43" s="8">
        <v>0</v>
      </c>
      <c r="G43" s="8">
        <v>0</v>
      </c>
      <c r="H43" s="8">
        <v>0</v>
      </c>
      <c r="I43" s="120">
        <v>0</v>
      </c>
      <c r="J43" s="8">
        <v>0</v>
      </c>
      <c r="K43" s="8"/>
      <c r="L43" s="8"/>
    </row>
    <row r="44" spans="1:12" ht="12.75">
      <c r="A44" s="55">
        <v>329</v>
      </c>
      <c r="B44" s="73" t="s">
        <v>67</v>
      </c>
      <c r="C44" s="49">
        <f>SUM(C45)</f>
        <v>50000</v>
      </c>
      <c r="D44" s="8">
        <v>0</v>
      </c>
      <c r="E44" s="49">
        <f>SUM(E45)</f>
        <v>50000</v>
      </c>
      <c r="F44" s="8">
        <v>0</v>
      </c>
      <c r="G44" s="8">
        <v>0</v>
      </c>
      <c r="H44" s="8">
        <v>0</v>
      </c>
      <c r="I44" s="120">
        <v>0</v>
      </c>
      <c r="J44" s="8">
        <v>0</v>
      </c>
      <c r="K44" s="8"/>
      <c r="L44" s="8"/>
    </row>
    <row r="45" spans="1:12" ht="12.75">
      <c r="A45" s="70">
        <v>3299</v>
      </c>
      <c r="B45" s="14" t="s">
        <v>67</v>
      </c>
      <c r="C45" s="47">
        <v>50000</v>
      </c>
      <c r="D45" s="8">
        <v>0</v>
      </c>
      <c r="E45" s="47">
        <v>50000</v>
      </c>
      <c r="F45" s="8">
        <v>0</v>
      </c>
      <c r="G45" s="8">
        <v>0</v>
      </c>
      <c r="H45" s="8">
        <v>0</v>
      </c>
      <c r="I45" s="120">
        <v>0</v>
      </c>
      <c r="J45" s="8">
        <v>0</v>
      </c>
      <c r="K45" s="8"/>
      <c r="L45" s="8"/>
    </row>
    <row r="46" spans="1:13" ht="12.75">
      <c r="A46" s="105" t="s">
        <v>71</v>
      </c>
      <c r="B46" s="106" t="s">
        <v>94</v>
      </c>
      <c r="C46" s="112">
        <v>60000</v>
      </c>
      <c r="D46" s="117"/>
      <c r="E46" s="117"/>
      <c r="F46" s="112">
        <v>60000</v>
      </c>
      <c r="G46" s="117">
        <v>0</v>
      </c>
      <c r="H46" s="117">
        <v>0</v>
      </c>
      <c r="I46" s="108">
        <v>0</v>
      </c>
      <c r="J46" s="108">
        <v>0</v>
      </c>
      <c r="K46" s="112">
        <v>60000</v>
      </c>
      <c r="L46" s="112">
        <v>60000</v>
      </c>
      <c r="M46" s="11"/>
    </row>
    <row r="47" spans="1:12" ht="12.75">
      <c r="A47" s="55">
        <v>3</v>
      </c>
      <c r="B47" s="73" t="s">
        <v>53</v>
      </c>
      <c r="C47" s="49">
        <v>60000</v>
      </c>
      <c r="D47" s="11">
        <v>0</v>
      </c>
      <c r="E47" s="11">
        <v>0</v>
      </c>
      <c r="F47" s="49">
        <v>60000</v>
      </c>
      <c r="G47" s="8">
        <v>0</v>
      </c>
      <c r="H47" s="8">
        <v>0</v>
      </c>
      <c r="I47" s="120">
        <v>0</v>
      </c>
      <c r="J47" s="8">
        <v>0</v>
      </c>
      <c r="K47" s="8"/>
      <c r="L47" s="11"/>
    </row>
    <row r="48" spans="1:12" ht="12.75">
      <c r="A48" s="71">
        <v>32</v>
      </c>
      <c r="B48" s="73" t="s">
        <v>21</v>
      </c>
      <c r="C48" s="49">
        <f>SUM(C51+C49)</f>
        <v>60000</v>
      </c>
      <c r="D48" s="11">
        <v>0</v>
      </c>
      <c r="E48" s="11">
        <v>0</v>
      </c>
      <c r="F48" s="49">
        <f>SUM(F51+F49)</f>
        <v>60000</v>
      </c>
      <c r="G48" s="8">
        <v>0</v>
      </c>
      <c r="H48" s="8">
        <v>0</v>
      </c>
      <c r="I48" s="120">
        <v>0</v>
      </c>
      <c r="J48" s="8">
        <v>0</v>
      </c>
      <c r="K48" s="124">
        <v>60000</v>
      </c>
      <c r="L48" s="124">
        <v>60000</v>
      </c>
    </row>
    <row r="49" spans="1:12" ht="12.75">
      <c r="A49" s="71">
        <v>323</v>
      </c>
      <c r="B49" s="73" t="s">
        <v>24</v>
      </c>
      <c r="C49" s="49">
        <f>SUM(C50)</f>
        <v>10000</v>
      </c>
      <c r="D49" s="11">
        <v>0</v>
      </c>
      <c r="E49" s="11">
        <v>0</v>
      </c>
      <c r="F49" s="49">
        <f>SUM(F50)</f>
        <v>10000</v>
      </c>
      <c r="G49" s="8">
        <v>0</v>
      </c>
      <c r="H49" s="8">
        <v>0</v>
      </c>
      <c r="I49" s="120">
        <v>0</v>
      </c>
      <c r="J49" s="8">
        <v>0</v>
      </c>
      <c r="K49" s="8"/>
      <c r="L49" s="11"/>
    </row>
    <row r="50" spans="1:12" ht="12.75">
      <c r="A50" s="70">
        <v>3239</v>
      </c>
      <c r="B50" s="14" t="s">
        <v>66</v>
      </c>
      <c r="C50" s="47">
        <v>10000</v>
      </c>
      <c r="D50" s="8">
        <v>0</v>
      </c>
      <c r="E50" s="8">
        <v>0</v>
      </c>
      <c r="F50" s="47">
        <v>10000</v>
      </c>
      <c r="G50" s="8">
        <v>0</v>
      </c>
      <c r="H50" s="8">
        <v>0</v>
      </c>
      <c r="I50" s="120">
        <v>0</v>
      </c>
      <c r="J50" s="8">
        <v>0</v>
      </c>
      <c r="K50" s="8"/>
      <c r="L50" s="8"/>
    </row>
    <row r="51" spans="1:12" ht="12.75">
      <c r="A51" s="71">
        <v>329</v>
      </c>
      <c r="B51" s="73" t="s">
        <v>67</v>
      </c>
      <c r="C51" s="49">
        <f>SUM(C52)</f>
        <v>50000</v>
      </c>
      <c r="D51" s="8">
        <v>0</v>
      </c>
      <c r="E51" s="8">
        <v>0</v>
      </c>
      <c r="F51" s="49">
        <f>SUM(F52)</f>
        <v>50000</v>
      </c>
      <c r="G51" s="8">
        <v>0</v>
      </c>
      <c r="H51" s="8">
        <v>0</v>
      </c>
      <c r="I51" s="120">
        <v>0</v>
      </c>
      <c r="J51" s="8">
        <v>0</v>
      </c>
      <c r="K51" s="8"/>
      <c r="L51" s="8"/>
    </row>
    <row r="52" spans="1:13" ht="15" customHeight="1">
      <c r="A52" s="70">
        <v>3299</v>
      </c>
      <c r="B52" s="14" t="s">
        <v>67</v>
      </c>
      <c r="C52" s="47">
        <v>50000</v>
      </c>
      <c r="D52" s="8">
        <v>0</v>
      </c>
      <c r="E52" s="8">
        <v>0</v>
      </c>
      <c r="F52" s="47">
        <v>50000</v>
      </c>
      <c r="G52" s="8">
        <v>0</v>
      </c>
      <c r="H52" s="8">
        <v>0</v>
      </c>
      <c r="I52" s="120">
        <v>0</v>
      </c>
      <c r="J52" s="8">
        <v>0</v>
      </c>
      <c r="K52" s="8"/>
      <c r="L52" s="8"/>
      <c r="M52" s="11"/>
    </row>
    <row r="53" spans="1:13" ht="24.75" customHeight="1">
      <c r="A53" s="105" t="s">
        <v>71</v>
      </c>
      <c r="B53" s="106" t="s">
        <v>95</v>
      </c>
      <c r="C53" s="137">
        <f>SUM(C54)</f>
        <v>24173.28</v>
      </c>
      <c r="D53" s="137">
        <v>0</v>
      </c>
      <c r="E53" s="117">
        <v>0</v>
      </c>
      <c r="F53" s="107">
        <v>0</v>
      </c>
      <c r="G53" s="137">
        <f>SUM(G54)</f>
        <v>24173</v>
      </c>
      <c r="H53" s="117">
        <v>0</v>
      </c>
      <c r="I53" s="108">
        <v>0</v>
      </c>
      <c r="J53" s="108">
        <v>0</v>
      </c>
      <c r="K53" s="137">
        <f>SUM(K55)</f>
        <v>24173</v>
      </c>
      <c r="L53" s="137">
        <f>SUM(L55)</f>
        <v>24173</v>
      </c>
      <c r="M53" s="11"/>
    </row>
    <row r="54" spans="1:13" ht="15" customHeight="1">
      <c r="A54" s="118">
        <v>3</v>
      </c>
      <c r="B54" s="114" t="s">
        <v>53</v>
      </c>
      <c r="C54" s="124">
        <f>SUM(C55)</f>
        <v>24173.28</v>
      </c>
      <c r="D54" s="124">
        <v>0</v>
      </c>
      <c r="E54" s="120">
        <v>0</v>
      </c>
      <c r="F54" s="119">
        <v>0</v>
      </c>
      <c r="G54" s="124">
        <f>SUM(G55)</f>
        <v>24173</v>
      </c>
      <c r="H54" s="120">
        <v>0</v>
      </c>
      <c r="I54" s="127">
        <v>0</v>
      </c>
      <c r="J54" s="11">
        <v>0</v>
      </c>
      <c r="K54" s="8"/>
      <c r="L54" s="8"/>
      <c r="M54" s="11"/>
    </row>
    <row r="55" spans="1:13" ht="15" customHeight="1">
      <c r="A55" s="118">
        <v>32</v>
      </c>
      <c r="B55" s="114" t="s">
        <v>21</v>
      </c>
      <c r="C55" s="124">
        <f>SUM(C56)</f>
        <v>24173.28</v>
      </c>
      <c r="D55" s="124">
        <v>0</v>
      </c>
      <c r="E55" s="120">
        <v>0</v>
      </c>
      <c r="F55" s="119">
        <v>0</v>
      </c>
      <c r="G55" s="124">
        <f>SUM(G56)</f>
        <v>24173</v>
      </c>
      <c r="H55" s="120">
        <v>0</v>
      </c>
      <c r="I55" s="127">
        <v>0</v>
      </c>
      <c r="J55" s="11">
        <v>0</v>
      </c>
      <c r="K55" s="49">
        <v>24173</v>
      </c>
      <c r="L55" s="49">
        <v>24173</v>
      </c>
      <c r="M55" s="11"/>
    </row>
    <row r="56" spans="1:13" ht="15" customHeight="1">
      <c r="A56" s="118">
        <v>322</v>
      </c>
      <c r="B56" s="114" t="s">
        <v>23</v>
      </c>
      <c r="C56" s="124">
        <f>SUM(C57:C58)</f>
        <v>24173.28</v>
      </c>
      <c r="D56" s="124">
        <v>0</v>
      </c>
      <c r="E56" s="120">
        <v>0</v>
      </c>
      <c r="F56" s="119">
        <v>0</v>
      </c>
      <c r="G56" s="124">
        <f>SUM(G57:G58)</f>
        <v>24173</v>
      </c>
      <c r="H56" s="120">
        <v>0</v>
      </c>
      <c r="I56" s="127">
        <v>0</v>
      </c>
      <c r="J56" s="11">
        <v>0</v>
      </c>
      <c r="K56" s="8"/>
      <c r="L56" s="8"/>
      <c r="M56" s="11"/>
    </row>
    <row r="57" spans="1:13" ht="15" customHeight="1">
      <c r="A57" s="123">
        <v>3222</v>
      </c>
      <c r="B57" s="122" t="s">
        <v>49</v>
      </c>
      <c r="C57" s="119">
        <v>10173.28</v>
      </c>
      <c r="D57" s="119">
        <v>0</v>
      </c>
      <c r="E57" s="120">
        <v>0</v>
      </c>
      <c r="F57" s="119">
        <v>0</v>
      </c>
      <c r="G57" s="119">
        <v>10173</v>
      </c>
      <c r="H57" s="120">
        <v>0</v>
      </c>
      <c r="I57" s="127">
        <v>0</v>
      </c>
      <c r="J57" s="11">
        <v>0</v>
      </c>
      <c r="K57" s="8"/>
      <c r="L57" s="8"/>
      <c r="M57" s="11"/>
    </row>
    <row r="58" spans="1:13" ht="15" customHeight="1">
      <c r="A58" s="123">
        <v>3222</v>
      </c>
      <c r="B58" s="122" t="s">
        <v>58</v>
      </c>
      <c r="C58" s="119">
        <v>14000</v>
      </c>
      <c r="D58" s="119">
        <v>0</v>
      </c>
      <c r="E58" s="120">
        <v>0</v>
      </c>
      <c r="F58" s="119">
        <v>0</v>
      </c>
      <c r="G58" s="119">
        <v>14000</v>
      </c>
      <c r="H58" s="120">
        <v>0</v>
      </c>
      <c r="I58" s="127"/>
      <c r="J58" s="11"/>
      <c r="K58" s="8"/>
      <c r="L58" s="8"/>
      <c r="M58" s="11"/>
    </row>
    <row r="59" spans="1:13" ht="15" customHeight="1">
      <c r="A59" s="115" t="s">
        <v>71</v>
      </c>
      <c r="B59" s="106" t="s">
        <v>74</v>
      </c>
      <c r="C59" s="112">
        <v>10000</v>
      </c>
      <c r="D59" s="117">
        <v>0</v>
      </c>
      <c r="E59" s="117">
        <v>0</v>
      </c>
      <c r="F59" s="107">
        <v>0</v>
      </c>
      <c r="G59" s="112">
        <v>10000</v>
      </c>
      <c r="H59" s="117">
        <v>0</v>
      </c>
      <c r="I59" s="108">
        <v>0</v>
      </c>
      <c r="J59" s="108">
        <v>0</v>
      </c>
      <c r="K59" s="112">
        <v>10000</v>
      </c>
      <c r="L59" s="112">
        <v>10000</v>
      </c>
      <c r="M59" s="11"/>
    </row>
    <row r="60" spans="1:13" ht="15" customHeight="1">
      <c r="A60" s="125">
        <v>3</v>
      </c>
      <c r="B60" s="114" t="s">
        <v>53</v>
      </c>
      <c r="C60" s="124">
        <v>10000</v>
      </c>
      <c r="D60" s="120">
        <v>0</v>
      </c>
      <c r="E60" s="120">
        <v>0</v>
      </c>
      <c r="F60" s="119">
        <v>0</v>
      </c>
      <c r="G60" s="124">
        <v>10000</v>
      </c>
      <c r="H60" s="120">
        <v>0</v>
      </c>
      <c r="I60" s="120">
        <v>0</v>
      </c>
      <c r="J60" s="8">
        <v>0</v>
      </c>
      <c r="K60" s="11"/>
      <c r="L60" s="11"/>
      <c r="M60" s="11"/>
    </row>
    <row r="61" spans="1:13" ht="15" customHeight="1">
      <c r="A61" s="125">
        <v>32</v>
      </c>
      <c r="B61" s="114" t="s">
        <v>21</v>
      </c>
      <c r="C61" s="124">
        <v>10000</v>
      </c>
      <c r="D61" s="120">
        <v>0</v>
      </c>
      <c r="E61" s="120">
        <v>0</v>
      </c>
      <c r="F61" s="119">
        <v>0</v>
      </c>
      <c r="G61" s="124">
        <v>10000</v>
      </c>
      <c r="H61" s="120">
        <v>0</v>
      </c>
      <c r="I61" s="120">
        <v>0</v>
      </c>
      <c r="J61" s="8">
        <v>0</v>
      </c>
      <c r="K61" s="124">
        <v>10000</v>
      </c>
      <c r="L61" s="124">
        <v>10000</v>
      </c>
      <c r="M61" s="11"/>
    </row>
    <row r="62" spans="1:13" ht="15" customHeight="1">
      <c r="A62" s="125">
        <v>329</v>
      </c>
      <c r="B62" s="114" t="s">
        <v>67</v>
      </c>
      <c r="C62" s="124">
        <f>SUM(C63)</f>
        <v>10000</v>
      </c>
      <c r="D62" s="120">
        <v>0</v>
      </c>
      <c r="E62" s="120">
        <v>0</v>
      </c>
      <c r="F62" s="119">
        <v>0</v>
      </c>
      <c r="G62" s="124">
        <f>SUM(G63)</f>
        <v>10000</v>
      </c>
      <c r="H62" s="120">
        <v>0</v>
      </c>
      <c r="I62" s="120">
        <v>0</v>
      </c>
      <c r="J62" s="8">
        <v>0</v>
      </c>
      <c r="K62" s="8"/>
      <c r="L62" s="11"/>
      <c r="M62" s="11"/>
    </row>
    <row r="63" spans="1:13" ht="15" customHeight="1">
      <c r="A63" s="123">
        <v>3299</v>
      </c>
      <c r="B63" s="122" t="s">
        <v>67</v>
      </c>
      <c r="C63" s="119">
        <v>10000</v>
      </c>
      <c r="D63" s="120">
        <v>0</v>
      </c>
      <c r="E63" s="120">
        <v>0</v>
      </c>
      <c r="F63" s="119">
        <v>0</v>
      </c>
      <c r="G63" s="119">
        <v>10000</v>
      </c>
      <c r="H63" s="120">
        <v>0</v>
      </c>
      <c r="I63" s="120">
        <v>0</v>
      </c>
      <c r="J63" s="8">
        <v>0</v>
      </c>
      <c r="K63" s="8"/>
      <c r="L63" s="11"/>
      <c r="M63" s="11"/>
    </row>
    <row r="64" spans="1:13" ht="15" customHeight="1">
      <c r="A64" s="115" t="s">
        <v>71</v>
      </c>
      <c r="B64" s="106" t="s">
        <v>75</v>
      </c>
      <c r="C64" s="112">
        <f>SUM(C65)</f>
        <v>59000</v>
      </c>
      <c r="D64" s="112">
        <f>SUM(D65)</f>
        <v>59000</v>
      </c>
      <c r="E64" s="117">
        <v>0</v>
      </c>
      <c r="F64" s="107">
        <v>0</v>
      </c>
      <c r="G64" s="107">
        <v>0</v>
      </c>
      <c r="H64" s="117">
        <v>0</v>
      </c>
      <c r="I64" s="108">
        <v>0</v>
      </c>
      <c r="J64" s="108">
        <v>0</v>
      </c>
      <c r="K64" s="112">
        <v>44000</v>
      </c>
      <c r="L64" s="112">
        <v>44000</v>
      </c>
      <c r="M64" s="11"/>
    </row>
    <row r="65" spans="1:13" ht="15" customHeight="1">
      <c r="A65" s="125">
        <v>3</v>
      </c>
      <c r="B65" s="114" t="s">
        <v>53</v>
      </c>
      <c r="C65" s="124">
        <f>SUM(C66)</f>
        <v>59000</v>
      </c>
      <c r="D65" s="124">
        <f>SUM(D66)</f>
        <v>59000</v>
      </c>
      <c r="E65" s="120">
        <v>0</v>
      </c>
      <c r="F65" s="119">
        <v>0</v>
      </c>
      <c r="G65" s="119">
        <v>0</v>
      </c>
      <c r="H65" s="120">
        <v>0</v>
      </c>
      <c r="I65" s="120">
        <v>0</v>
      </c>
      <c r="J65" s="8">
        <v>0</v>
      </c>
      <c r="K65" s="120"/>
      <c r="L65" s="127"/>
      <c r="M65" s="11"/>
    </row>
    <row r="66" spans="1:13" ht="15" customHeight="1">
      <c r="A66" s="125">
        <v>32</v>
      </c>
      <c r="B66" s="114" t="s">
        <v>21</v>
      </c>
      <c r="C66" s="124">
        <f>SUM(C67+C69+C71)</f>
        <v>59000</v>
      </c>
      <c r="D66" s="124">
        <f>SUM(D67+D69+D71)</f>
        <v>59000</v>
      </c>
      <c r="E66" s="120">
        <v>0</v>
      </c>
      <c r="F66" s="119">
        <v>0</v>
      </c>
      <c r="G66" s="119">
        <v>0</v>
      </c>
      <c r="H66" s="120">
        <v>0</v>
      </c>
      <c r="I66" s="120">
        <v>0</v>
      </c>
      <c r="J66" s="8">
        <v>0</v>
      </c>
      <c r="K66" s="124">
        <v>44000</v>
      </c>
      <c r="L66" s="124">
        <v>44000</v>
      </c>
      <c r="M66" s="11"/>
    </row>
    <row r="67" spans="1:13" ht="15" customHeight="1">
      <c r="A67" s="125">
        <v>321</v>
      </c>
      <c r="B67" s="114" t="s">
        <v>22</v>
      </c>
      <c r="C67" s="124">
        <f>SUM(C68)</f>
        <v>40000</v>
      </c>
      <c r="D67" s="124">
        <f>SUM(D68)</f>
        <v>40000</v>
      </c>
      <c r="E67" s="120">
        <v>0</v>
      </c>
      <c r="F67" s="119">
        <v>0</v>
      </c>
      <c r="G67" s="119">
        <v>0</v>
      </c>
      <c r="H67" s="120">
        <v>0</v>
      </c>
      <c r="I67" s="120">
        <v>0</v>
      </c>
      <c r="J67" s="8">
        <v>0</v>
      </c>
      <c r="K67" s="120"/>
      <c r="L67" s="127"/>
      <c r="M67" s="11"/>
    </row>
    <row r="68" spans="1:13" ht="12.75">
      <c r="A68" s="121">
        <v>3212</v>
      </c>
      <c r="B68" s="122" t="s">
        <v>96</v>
      </c>
      <c r="C68" s="119">
        <v>40000</v>
      </c>
      <c r="D68" s="119">
        <v>40000</v>
      </c>
      <c r="E68" s="120">
        <v>0</v>
      </c>
      <c r="F68" s="119">
        <v>0</v>
      </c>
      <c r="G68" s="119">
        <v>0</v>
      </c>
      <c r="H68" s="120">
        <v>0</v>
      </c>
      <c r="I68" s="120">
        <v>0</v>
      </c>
      <c r="J68" s="8">
        <v>0</v>
      </c>
      <c r="K68" s="120"/>
      <c r="L68" s="127"/>
      <c r="M68" s="11"/>
    </row>
    <row r="69" spans="1:13" ht="12.75">
      <c r="A69" s="118">
        <v>322</v>
      </c>
      <c r="B69" s="114" t="s">
        <v>23</v>
      </c>
      <c r="C69" s="124">
        <f>SUM(C70)</f>
        <v>4000</v>
      </c>
      <c r="D69" s="124">
        <f>SUM(D70)</f>
        <v>4000</v>
      </c>
      <c r="E69" s="120">
        <v>0</v>
      </c>
      <c r="F69" s="119">
        <v>0</v>
      </c>
      <c r="G69" s="119">
        <v>0</v>
      </c>
      <c r="H69" s="120">
        <v>0</v>
      </c>
      <c r="I69" s="120">
        <v>0</v>
      </c>
      <c r="J69" s="8">
        <v>0</v>
      </c>
      <c r="K69" s="120"/>
      <c r="L69" s="127"/>
      <c r="M69" s="11"/>
    </row>
    <row r="70" spans="1:11" s="11" customFormat="1" ht="12.75">
      <c r="A70" s="121">
        <v>3223</v>
      </c>
      <c r="B70" s="122" t="s">
        <v>50</v>
      </c>
      <c r="C70" s="119">
        <v>4000</v>
      </c>
      <c r="D70" s="119">
        <v>4000</v>
      </c>
      <c r="E70" s="120">
        <v>0</v>
      </c>
      <c r="F70" s="119">
        <v>0</v>
      </c>
      <c r="G70" s="119">
        <v>0</v>
      </c>
      <c r="H70" s="120">
        <v>0</v>
      </c>
      <c r="I70" s="120">
        <v>0</v>
      </c>
      <c r="J70" s="8">
        <v>0</v>
      </c>
      <c r="K70" s="8"/>
    </row>
    <row r="71" spans="1:11" s="11" customFormat="1" ht="12.75">
      <c r="A71" s="118">
        <v>323</v>
      </c>
      <c r="B71" s="114" t="s">
        <v>24</v>
      </c>
      <c r="C71" s="124">
        <f>SUM(C72)</f>
        <v>15000</v>
      </c>
      <c r="D71" s="124">
        <f>SUM(D72)</f>
        <v>15000</v>
      </c>
      <c r="E71" s="120">
        <v>0</v>
      </c>
      <c r="F71" s="119">
        <v>0</v>
      </c>
      <c r="G71" s="119"/>
      <c r="H71" s="120">
        <v>0</v>
      </c>
      <c r="I71" s="120">
        <v>0</v>
      </c>
      <c r="J71" s="8">
        <v>0</v>
      </c>
      <c r="K71" s="8"/>
    </row>
    <row r="72" spans="1:11" s="11" customFormat="1" ht="12.75">
      <c r="A72" s="118">
        <v>3238</v>
      </c>
      <c r="B72" s="122" t="s">
        <v>104</v>
      </c>
      <c r="C72" s="119">
        <v>15000</v>
      </c>
      <c r="D72" s="119">
        <v>15000</v>
      </c>
      <c r="E72" s="120">
        <v>0</v>
      </c>
      <c r="F72" s="119">
        <v>0</v>
      </c>
      <c r="G72" s="119"/>
      <c r="H72" s="120">
        <v>0</v>
      </c>
      <c r="I72" s="120">
        <v>0</v>
      </c>
      <c r="J72" s="8">
        <v>0</v>
      </c>
      <c r="K72" s="8"/>
    </row>
    <row r="73" spans="1:12" s="11" customFormat="1" ht="12.75">
      <c r="A73" s="105" t="s">
        <v>71</v>
      </c>
      <c r="B73" s="106" t="s">
        <v>75</v>
      </c>
      <c r="C73" s="112">
        <f>SUM(C74)</f>
        <v>15500</v>
      </c>
      <c r="D73" s="112">
        <f>SUM(D74)</f>
        <v>15500</v>
      </c>
      <c r="E73" s="117">
        <v>0</v>
      </c>
      <c r="F73" s="107">
        <v>0</v>
      </c>
      <c r="G73" s="107">
        <v>0</v>
      </c>
      <c r="H73" s="117">
        <v>0</v>
      </c>
      <c r="I73" s="108">
        <v>0</v>
      </c>
      <c r="J73" s="108">
        <v>0</v>
      </c>
      <c r="K73" s="112">
        <v>15500</v>
      </c>
      <c r="L73" s="112">
        <v>15500</v>
      </c>
    </row>
    <row r="74" spans="1:11" s="11" customFormat="1" ht="12.75">
      <c r="A74" s="118">
        <v>3</v>
      </c>
      <c r="B74" s="114" t="s">
        <v>53</v>
      </c>
      <c r="C74" s="124">
        <f>SUM(C80+C78+C76)</f>
        <v>15500</v>
      </c>
      <c r="D74" s="124">
        <f>SUM(D80+D78+D76)</f>
        <v>15500</v>
      </c>
      <c r="E74" s="120">
        <v>0</v>
      </c>
      <c r="F74" s="119">
        <v>0</v>
      </c>
      <c r="G74" s="119">
        <v>0</v>
      </c>
      <c r="H74" s="120">
        <v>0</v>
      </c>
      <c r="I74" s="120">
        <v>0</v>
      </c>
      <c r="J74" s="8">
        <v>0</v>
      </c>
      <c r="K74" s="8"/>
    </row>
    <row r="75" spans="1:13" ht="15" customHeight="1">
      <c r="A75" s="118">
        <v>32</v>
      </c>
      <c r="B75" s="114" t="s">
        <v>21</v>
      </c>
      <c r="C75" s="124">
        <f>SUM(C80+C78+C76)</f>
        <v>15500</v>
      </c>
      <c r="D75" s="124">
        <f>SUM(D80+D78+D76)</f>
        <v>15500</v>
      </c>
      <c r="E75" s="120">
        <v>0</v>
      </c>
      <c r="F75" s="119">
        <v>0</v>
      </c>
      <c r="G75" s="119">
        <v>0</v>
      </c>
      <c r="H75" s="120">
        <v>0</v>
      </c>
      <c r="I75" s="120">
        <v>0</v>
      </c>
      <c r="J75" s="8">
        <v>0</v>
      </c>
      <c r="K75" s="124">
        <v>15500</v>
      </c>
      <c r="L75" s="124">
        <v>15500</v>
      </c>
      <c r="M75" s="11"/>
    </row>
    <row r="76" spans="1:13" ht="12.75">
      <c r="A76" s="118">
        <v>321</v>
      </c>
      <c r="B76" s="114" t="s">
        <v>22</v>
      </c>
      <c r="C76" s="124">
        <f>SUM(C77)</f>
        <v>3500</v>
      </c>
      <c r="D76" s="124">
        <f>SUM(D77)</f>
        <v>3500</v>
      </c>
      <c r="E76" s="120">
        <v>0</v>
      </c>
      <c r="F76" s="119">
        <v>0</v>
      </c>
      <c r="G76" s="119">
        <v>0</v>
      </c>
      <c r="H76" s="120">
        <v>0</v>
      </c>
      <c r="I76" s="120">
        <v>0</v>
      </c>
      <c r="J76" s="8">
        <v>0</v>
      </c>
      <c r="K76" s="8"/>
      <c r="L76" s="11"/>
      <c r="M76" s="11"/>
    </row>
    <row r="77" spans="1:13" ht="12.75">
      <c r="A77" s="121">
        <v>3211</v>
      </c>
      <c r="B77" s="122" t="s">
        <v>51</v>
      </c>
      <c r="C77" s="119">
        <v>3500</v>
      </c>
      <c r="D77" s="119">
        <v>3500</v>
      </c>
      <c r="E77" s="8">
        <v>0</v>
      </c>
      <c r="F77" s="8">
        <v>0</v>
      </c>
      <c r="G77" s="8">
        <v>0</v>
      </c>
      <c r="H77" s="8">
        <v>0</v>
      </c>
      <c r="I77" s="120">
        <v>0</v>
      </c>
      <c r="J77" s="8">
        <v>0</v>
      </c>
      <c r="K77" s="8"/>
      <c r="L77" s="11"/>
      <c r="M77" s="11"/>
    </row>
    <row r="78" spans="1:13" ht="12.75">
      <c r="A78" s="125">
        <v>322</v>
      </c>
      <c r="B78" s="127" t="s">
        <v>23</v>
      </c>
      <c r="C78" s="124">
        <f>SUM(C79)</f>
        <v>2000</v>
      </c>
      <c r="D78" s="124">
        <f>SUM(D79)</f>
        <v>2000</v>
      </c>
      <c r="E78" s="8">
        <v>0</v>
      </c>
      <c r="F78" s="8">
        <v>0</v>
      </c>
      <c r="G78" s="8">
        <v>0</v>
      </c>
      <c r="H78" s="8">
        <v>0</v>
      </c>
      <c r="I78" s="120">
        <v>0</v>
      </c>
      <c r="J78" s="8">
        <v>0</v>
      </c>
      <c r="K78" s="8"/>
      <c r="L78" s="11"/>
      <c r="M78" s="11"/>
    </row>
    <row r="79" spans="1:13" ht="15" customHeight="1">
      <c r="A79" s="121">
        <v>3221</v>
      </c>
      <c r="B79" s="122" t="s">
        <v>52</v>
      </c>
      <c r="C79" s="119">
        <v>2000</v>
      </c>
      <c r="D79" s="119">
        <v>2000</v>
      </c>
      <c r="E79" s="8">
        <v>0</v>
      </c>
      <c r="F79" s="8">
        <v>0</v>
      </c>
      <c r="G79" s="8">
        <v>0</v>
      </c>
      <c r="H79" s="8">
        <v>0</v>
      </c>
      <c r="I79" s="120">
        <v>0</v>
      </c>
      <c r="J79" s="8">
        <v>0</v>
      </c>
      <c r="K79" s="8"/>
      <c r="L79" s="11"/>
      <c r="M79" s="11"/>
    </row>
    <row r="80" spans="1:13" ht="12.75">
      <c r="A80" s="118">
        <v>329</v>
      </c>
      <c r="B80" s="114" t="s">
        <v>67</v>
      </c>
      <c r="C80" s="124">
        <f>SUM(C81)</f>
        <v>10000</v>
      </c>
      <c r="D80" s="124">
        <f>SUM(D81)</f>
        <v>10000</v>
      </c>
      <c r="E80" s="8">
        <v>0</v>
      </c>
      <c r="F80" s="8">
        <v>0</v>
      </c>
      <c r="G80" s="8">
        <v>0</v>
      </c>
      <c r="H80" s="8">
        <v>0</v>
      </c>
      <c r="I80" s="120">
        <v>0</v>
      </c>
      <c r="J80" s="8">
        <v>0</v>
      </c>
      <c r="K80" s="8"/>
      <c r="L80" s="11"/>
      <c r="M80" s="11"/>
    </row>
    <row r="81" spans="1:11" s="11" customFormat="1" ht="12.75">
      <c r="A81" s="121">
        <v>3299</v>
      </c>
      <c r="B81" s="122" t="s">
        <v>67</v>
      </c>
      <c r="C81" s="119">
        <v>10000</v>
      </c>
      <c r="D81" s="119">
        <v>10000</v>
      </c>
      <c r="E81" s="8">
        <v>0</v>
      </c>
      <c r="F81" s="8">
        <v>0</v>
      </c>
      <c r="G81" s="8">
        <v>0</v>
      </c>
      <c r="H81" s="8">
        <v>0</v>
      </c>
      <c r="I81" s="120">
        <v>0</v>
      </c>
      <c r="J81" s="8">
        <v>0</v>
      </c>
      <c r="K81" s="8"/>
    </row>
    <row r="82" spans="1:13" ht="12.75">
      <c r="A82" s="105" t="s">
        <v>71</v>
      </c>
      <c r="B82" s="106" t="s">
        <v>76</v>
      </c>
      <c r="C82" s="112">
        <v>40000</v>
      </c>
      <c r="D82" s="112">
        <v>40000</v>
      </c>
      <c r="E82" s="117">
        <v>0</v>
      </c>
      <c r="F82" s="117">
        <v>0</v>
      </c>
      <c r="G82" s="117">
        <v>0</v>
      </c>
      <c r="H82" s="117">
        <v>0</v>
      </c>
      <c r="I82" s="108">
        <v>0</v>
      </c>
      <c r="J82" s="108">
        <v>0</v>
      </c>
      <c r="K82" s="112">
        <v>40000</v>
      </c>
      <c r="L82" s="112">
        <v>40000</v>
      </c>
      <c r="M82" s="11"/>
    </row>
    <row r="83" spans="1:13" ht="12.75">
      <c r="A83" s="55">
        <v>3</v>
      </c>
      <c r="B83" s="11" t="s">
        <v>53</v>
      </c>
      <c r="C83" s="49">
        <v>40000</v>
      </c>
      <c r="D83" s="49">
        <v>40000</v>
      </c>
      <c r="E83" s="8">
        <v>0</v>
      </c>
      <c r="F83" s="8">
        <v>0</v>
      </c>
      <c r="G83" s="8">
        <v>0</v>
      </c>
      <c r="H83" s="8">
        <v>0</v>
      </c>
      <c r="I83" s="120">
        <v>0</v>
      </c>
      <c r="J83" s="8">
        <v>0</v>
      </c>
      <c r="K83" s="8"/>
      <c r="L83" s="11"/>
      <c r="M83" s="11"/>
    </row>
    <row r="84" spans="1:13" ht="12.75">
      <c r="A84" s="55">
        <v>32</v>
      </c>
      <c r="B84" s="11" t="s">
        <v>21</v>
      </c>
      <c r="C84" s="49">
        <v>40000</v>
      </c>
      <c r="D84" s="49">
        <v>40000</v>
      </c>
      <c r="E84" s="8">
        <v>0</v>
      </c>
      <c r="F84" s="8">
        <v>0</v>
      </c>
      <c r="G84" s="8">
        <v>0</v>
      </c>
      <c r="H84" s="8">
        <v>0</v>
      </c>
      <c r="I84" s="120">
        <v>0</v>
      </c>
      <c r="J84" s="8">
        <v>0</v>
      </c>
      <c r="K84" s="124">
        <v>40000</v>
      </c>
      <c r="L84" s="124">
        <v>40000</v>
      </c>
      <c r="M84" s="11"/>
    </row>
    <row r="85" spans="1:12" ht="12.75">
      <c r="A85" s="55">
        <v>323</v>
      </c>
      <c r="B85" s="11" t="s">
        <v>24</v>
      </c>
      <c r="C85" s="49">
        <f>SUM(C86)</f>
        <v>40000</v>
      </c>
      <c r="D85" s="49">
        <f>SUM(D86)</f>
        <v>40000</v>
      </c>
      <c r="E85" s="8">
        <v>0</v>
      </c>
      <c r="F85" s="8">
        <v>0</v>
      </c>
      <c r="G85" s="8">
        <v>0</v>
      </c>
      <c r="H85" s="8">
        <v>0</v>
      </c>
      <c r="I85" s="120">
        <v>0</v>
      </c>
      <c r="J85" s="8">
        <v>0</v>
      </c>
      <c r="K85" s="8"/>
      <c r="L85" s="11"/>
    </row>
    <row r="86" spans="1:12" ht="25.5">
      <c r="A86" s="121">
        <v>3232</v>
      </c>
      <c r="B86" s="122" t="s">
        <v>77</v>
      </c>
      <c r="C86" s="119">
        <v>40000</v>
      </c>
      <c r="D86" s="119">
        <v>40000</v>
      </c>
      <c r="E86" s="8">
        <v>0</v>
      </c>
      <c r="F86" s="8">
        <v>0</v>
      </c>
      <c r="G86" s="8">
        <v>0</v>
      </c>
      <c r="H86" s="8">
        <v>0</v>
      </c>
      <c r="I86" s="120">
        <v>0</v>
      </c>
      <c r="J86" s="8">
        <v>0</v>
      </c>
      <c r="K86" s="8"/>
      <c r="L86" s="11"/>
    </row>
    <row r="87" spans="1:12" s="11" customFormat="1" ht="12.75" customHeight="1">
      <c r="A87" s="126" t="s">
        <v>71</v>
      </c>
      <c r="B87" s="128" t="s">
        <v>75</v>
      </c>
      <c r="C87" s="129">
        <f>SUM(C88)</f>
        <v>251344</v>
      </c>
      <c r="D87" s="112">
        <f>SUM(D88)</f>
        <v>251344</v>
      </c>
      <c r="E87" s="117">
        <v>0</v>
      </c>
      <c r="F87" s="117">
        <v>0</v>
      </c>
      <c r="G87" s="117">
        <v>0</v>
      </c>
      <c r="H87" s="117">
        <v>0</v>
      </c>
      <c r="I87" s="108">
        <v>0</v>
      </c>
      <c r="J87" s="108">
        <v>0</v>
      </c>
      <c r="K87" s="112">
        <v>251344</v>
      </c>
      <c r="L87" s="112">
        <v>251344</v>
      </c>
    </row>
    <row r="88" spans="1:11" s="11" customFormat="1" ht="12.75">
      <c r="A88" s="71">
        <v>4</v>
      </c>
      <c r="B88" s="73" t="s">
        <v>102</v>
      </c>
      <c r="C88" s="49">
        <f>SUM(C89)</f>
        <v>251344</v>
      </c>
      <c r="D88" s="49">
        <f>SUM(D89)</f>
        <v>251344</v>
      </c>
      <c r="E88" s="11">
        <v>0</v>
      </c>
      <c r="F88" s="11">
        <v>0</v>
      </c>
      <c r="G88" s="11">
        <v>0</v>
      </c>
      <c r="H88" s="11">
        <v>0</v>
      </c>
      <c r="I88" s="120">
        <v>0</v>
      </c>
      <c r="J88" s="8">
        <v>0</v>
      </c>
      <c r="K88" s="8"/>
    </row>
    <row r="89" spans="1:12" s="11" customFormat="1" ht="12.75">
      <c r="A89" s="71">
        <v>42</v>
      </c>
      <c r="B89" s="73" t="s">
        <v>103</v>
      </c>
      <c r="C89" s="49">
        <f>SUM(C90+C92+C94)</f>
        <v>251344</v>
      </c>
      <c r="D89" s="49">
        <f>SUM(D90+D92+D94)</f>
        <v>251344</v>
      </c>
      <c r="E89" s="11">
        <v>0</v>
      </c>
      <c r="F89" s="8">
        <v>0</v>
      </c>
      <c r="G89" s="8">
        <v>0</v>
      </c>
      <c r="H89" s="8">
        <v>0</v>
      </c>
      <c r="I89" s="120">
        <v>0</v>
      </c>
      <c r="J89" s="8">
        <v>0</v>
      </c>
      <c r="K89" s="124">
        <v>251344</v>
      </c>
      <c r="L89" s="124">
        <v>251344</v>
      </c>
    </row>
    <row r="90" spans="1:12" s="11" customFormat="1" ht="12.75">
      <c r="A90" s="71">
        <v>421</v>
      </c>
      <c r="B90" s="73" t="s">
        <v>85</v>
      </c>
      <c r="C90" s="49">
        <v>200000</v>
      </c>
      <c r="D90" s="49">
        <v>200000</v>
      </c>
      <c r="E90" s="11">
        <v>0</v>
      </c>
      <c r="F90" s="8">
        <v>0</v>
      </c>
      <c r="G90" s="8">
        <v>0</v>
      </c>
      <c r="H90" s="8">
        <v>0</v>
      </c>
      <c r="I90" s="120">
        <v>0</v>
      </c>
      <c r="J90" s="8">
        <v>0</v>
      </c>
      <c r="K90" s="124"/>
      <c r="L90" s="124"/>
    </row>
    <row r="91" spans="1:12" ht="12.75">
      <c r="A91" s="71">
        <v>4212</v>
      </c>
      <c r="B91" s="73" t="s">
        <v>86</v>
      </c>
      <c r="C91" s="49">
        <v>200000</v>
      </c>
      <c r="D91" s="49">
        <v>200000</v>
      </c>
      <c r="E91" s="11">
        <v>0</v>
      </c>
      <c r="F91" s="8">
        <v>0</v>
      </c>
      <c r="G91" s="8">
        <v>0</v>
      </c>
      <c r="H91" s="8">
        <v>0</v>
      </c>
      <c r="I91" s="120">
        <v>0</v>
      </c>
      <c r="J91" s="8">
        <v>0</v>
      </c>
      <c r="K91" s="8"/>
      <c r="L91" s="11"/>
    </row>
    <row r="92" spans="1:12" ht="12.75">
      <c r="A92" s="71">
        <v>422</v>
      </c>
      <c r="B92" s="73" t="s">
        <v>27</v>
      </c>
      <c r="C92" s="49">
        <v>50000</v>
      </c>
      <c r="D92" s="49">
        <v>50000</v>
      </c>
      <c r="E92" s="8">
        <v>0</v>
      </c>
      <c r="F92" s="8">
        <v>0</v>
      </c>
      <c r="G92" s="8">
        <v>0</v>
      </c>
      <c r="H92" s="8">
        <v>0</v>
      </c>
      <c r="I92" s="120">
        <v>0</v>
      </c>
      <c r="J92" s="8">
        <v>0</v>
      </c>
      <c r="K92" s="8"/>
      <c r="L92" s="8"/>
    </row>
    <row r="93" spans="1:12" s="11" customFormat="1" ht="12.75">
      <c r="A93" s="70">
        <v>4221</v>
      </c>
      <c r="B93" s="14" t="s">
        <v>78</v>
      </c>
      <c r="C93" s="47">
        <v>50000</v>
      </c>
      <c r="D93" s="47">
        <v>50000</v>
      </c>
      <c r="E93" s="8">
        <v>0</v>
      </c>
      <c r="F93" s="8">
        <v>0</v>
      </c>
      <c r="G93" s="8">
        <v>0</v>
      </c>
      <c r="H93" s="8">
        <v>0</v>
      </c>
      <c r="I93" s="120">
        <v>0</v>
      </c>
      <c r="J93" s="8">
        <v>0</v>
      </c>
      <c r="K93" s="8"/>
      <c r="L93" s="8"/>
    </row>
    <row r="94" spans="1:12" ht="25.5">
      <c r="A94" s="71">
        <v>424</v>
      </c>
      <c r="B94" s="73" t="s">
        <v>28</v>
      </c>
      <c r="C94" s="138">
        <v>1344</v>
      </c>
      <c r="D94" s="138">
        <v>1344</v>
      </c>
      <c r="E94" s="8">
        <v>0</v>
      </c>
      <c r="F94" s="11">
        <v>0</v>
      </c>
      <c r="G94" s="11">
        <v>0</v>
      </c>
      <c r="H94" s="11">
        <v>0</v>
      </c>
      <c r="I94" s="120">
        <v>0</v>
      </c>
      <c r="J94" s="8">
        <v>0</v>
      </c>
      <c r="K94" s="8"/>
      <c r="L94" s="11"/>
    </row>
    <row r="95" spans="1:12" ht="12.75">
      <c r="A95" s="70">
        <v>4241</v>
      </c>
      <c r="B95" s="14" t="s">
        <v>79</v>
      </c>
      <c r="C95" s="47">
        <v>1344</v>
      </c>
      <c r="D95" s="47">
        <v>1344</v>
      </c>
      <c r="E95" s="11">
        <v>0</v>
      </c>
      <c r="F95" s="11">
        <v>0</v>
      </c>
      <c r="G95" s="11">
        <v>0</v>
      </c>
      <c r="H95" s="11">
        <v>0</v>
      </c>
      <c r="I95" s="120">
        <v>0</v>
      </c>
      <c r="J95" s="8">
        <v>0</v>
      </c>
      <c r="K95" s="8"/>
      <c r="L95" s="11"/>
    </row>
    <row r="96" spans="1:12" ht="12.75">
      <c r="A96" s="71"/>
      <c r="B96" s="73"/>
      <c r="C96" s="11"/>
      <c r="D96" s="11"/>
      <c r="E96" s="11"/>
      <c r="F96" s="11"/>
      <c r="G96" s="11"/>
      <c r="H96" s="11"/>
      <c r="I96" s="127"/>
      <c r="J96" s="11"/>
      <c r="K96" s="11"/>
      <c r="L96" s="11"/>
    </row>
    <row r="97" spans="1:12" ht="12.75">
      <c r="A97" s="70"/>
      <c r="B97" s="14"/>
      <c r="C97" s="8"/>
      <c r="D97" s="8"/>
      <c r="E97" s="8"/>
      <c r="F97" s="8"/>
      <c r="G97" s="8"/>
      <c r="H97" s="8"/>
      <c r="I97" s="120"/>
      <c r="J97" s="8"/>
      <c r="K97" s="8"/>
      <c r="L97" s="8"/>
    </row>
    <row r="98" spans="1:12" s="11" customFormat="1" ht="12.75">
      <c r="A98" s="70"/>
      <c r="B98" s="14"/>
      <c r="C98" s="8"/>
      <c r="D98" s="8"/>
      <c r="E98" s="8"/>
      <c r="F98" s="8"/>
      <c r="G98" s="8"/>
      <c r="H98" s="8"/>
      <c r="I98" s="120"/>
      <c r="J98" s="8"/>
      <c r="K98" s="8"/>
      <c r="L98" s="8"/>
    </row>
    <row r="99" spans="1:12" ht="12.75">
      <c r="A99" s="70"/>
      <c r="B99" s="14"/>
      <c r="C99" s="11"/>
      <c r="D99" s="11"/>
      <c r="E99" s="11"/>
      <c r="F99" s="11"/>
      <c r="G99" s="11"/>
      <c r="H99" s="11"/>
      <c r="I99" s="127"/>
      <c r="J99" s="11"/>
      <c r="K99" s="11"/>
      <c r="L99" s="11"/>
    </row>
    <row r="100" spans="1:12" ht="12.75">
      <c r="A100" s="71"/>
      <c r="B100" s="73"/>
      <c r="C100" s="8"/>
      <c r="D100" s="8"/>
      <c r="E100" s="8"/>
      <c r="F100" s="8"/>
      <c r="G100" s="8"/>
      <c r="H100" s="8"/>
      <c r="I100" s="120"/>
      <c r="J100" s="8"/>
      <c r="K100" s="8"/>
      <c r="L100" s="8"/>
    </row>
    <row r="101" spans="1:12" s="11" customFormat="1" ht="12.75" customHeight="1">
      <c r="A101" s="70"/>
      <c r="B101" s="14"/>
      <c r="C101" s="8"/>
      <c r="D101" s="8"/>
      <c r="E101" s="8"/>
      <c r="J101" s="8"/>
      <c r="K101" s="8"/>
      <c r="L101" s="8"/>
    </row>
    <row r="102" spans="1:12" s="11" customFormat="1" ht="12.75">
      <c r="A102" s="8"/>
      <c r="B102" s="8"/>
      <c r="C102" s="8"/>
      <c r="D102" s="8"/>
      <c r="E102" s="8"/>
      <c r="J102" s="8"/>
      <c r="K102" s="8"/>
      <c r="L102" s="8"/>
    </row>
    <row r="103" spans="1:12" s="11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2.75">
      <c r="A104" s="8"/>
      <c r="B104" s="8"/>
      <c r="C104" s="11"/>
      <c r="D104" s="11"/>
      <c r="E104" s="11"/>
      <c r="F104" s="8"/>
      <c r="G104" s="8"/>
      <c r="H104" s="8"/>
      <c r="I104" s="8"/>
      <c r="J104" s="11"/>
      <c r="K104" s="11"/>
      <c r="L104" s="11"/>
    </row>
    <row r="105" spans="1:12" ht="12.75">
      <c r="A105" s="11"/>
      <c r="B105" s="11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2.75">
      <c r="A106" s="71"/>
      <c r="B106" s="14"/>
      <c r="C106" s="11"/>
      <c r="D106" s="11"/>
      <c r="E106" s="11"/>
      <c r="F106" s="11"/>
      <c r="G106" s="11"/>
      <c r="H106" s="11"/>
      <c r="I106" s="11"/>
      <c r="J106" s="8"/>
      <c r="K106" s="8"/>
      <c r="L106" s="8"/>
    </row>
    <row r="107" spans="1:2" s="11" customFormat="1" ht="12.75">
      <c r="A107" s="81"/>
      <c r="B107" s="73"/>
    </row>
    <row r="108" spans="1:12" ht="12.75">
      <c r="A108" s="71"/>
      <c r="B108" s="73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2.75">
      <c r="A109" s="71"/>
      <c r="B109" s="73"/>
      <c r="C109" s="8"/>
      <c r="D109" s="8"/>
      <c r="E109" s="8"/>
      <c r="F109" s="8"/>
      <c r="G109" s="8"/>
      <c r="H109" s="8"/>
      <c r="I109" s="8"/>
      <c r="J109" s="11"/>
      <c r="K109" s="11"/>
      <c r="L109" s="11"/>
    </row>
    <row r="110" spans="1:12" ht="12.75">
      <c r="A110" s="70"/>
      <c r="B110" s="14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2.75">
      <c r="A111" s="70"/>
      <c r="B111" s="14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s="11" customFormat="1" ht="12.75">
      <c r="A112" s="70"/>
      <c r="B112" s="14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2.75">
      <c r="A113" s="70"/>
      <c r="B113" s="14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2.75">
      <c r="A114" s="71"/>
      <c r="B114" s="73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s="11" customFormat="1" ht="12.75">
      <c r="A115" s="70"/>
      <c r="B115" s="14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s="11" customFormat="1" ht="12.75">
      <c r="A116" s="70"/>
      <c r="B116" s="14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s="11" customFormat="1" ht="12.75">
      <c r="A117" s="70"/>
      <c r="B117" s="14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2.75">
      <c r="A118" s="70"/>
      <c r="B118" s="14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2.75">
      <c r="A119" s="71"/>
      <c r="B119" s="73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2.75">
      <c r="A120" s="70"/>
      <c r="B120" s="14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2" s="11" customFormat="1" ht="12.75">
      <c r="A121" s="71"/>
      <c r="B121" s="14"/>
    </row>
    <row r="122" spans="1:12" ht="12.75">
      <c r="A122" s="81"/>
      <c r="B122" s="73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2.75">
      <c r="A123" s="71"/>
      <c r="B123" s="73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2.75">
      <c r="A124" s="71"/>
      <c r="B124" s="73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2.75">
      <c r="A125" s="70"/>
      <c r="B125" s="14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s="11" customFormat="1" ht="12.75">
      <c r="A126" s="70"/>
      <c r="B126" s="14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2.75">
      <c r="A127" s="70"/>
      <c r="B127" s="14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s="11" customFormat="1" ht="12.75">
      <c r="A128" s="71"/>
      <c r="B128" s="73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s="11" customFormat="1" ht="12.75">
      <c r="A129" s="70"/>
      <c r="B129" s="14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2.75">
      <c r="A130" s="70"/>
      <c r="B130" s="14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2.75">
      <c r="A131" s="70"/>
      <c r="B131" s="14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2.75">
      <c r="A132" s="70"/>
      <c r="B132" s="14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s="11" customFormat="1" ht="12.75" customHeight="1">
      <c r="A133" s="71"/>
      <c r="B133" s="73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2" s="11" customFormat="1" ht="12.75">
      <c r="A134" s="70"/>
      <c r="B134" s="14"/>
    </row>
    <row r="135" spans="1:2" s="11" customFormat="1" ht="12.75">
      <c r="A135" s="71"/>
      <c r="B135" s="73"/>
    </row>
    <row r="136" spans="1:12" ht="12.75">
      <c r="A136" s="71"/>
      <c r="B136" s="73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2.75">
      <c r="A137" s="70"/>
      <c r="B137" s="14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2.75">
      <c r="A138" s="70"/>
      <c r="B138" s="14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2" s="11" customFormat="1" ht="12.75">
      <c r="A139" s="71"/>
      <c r="B139" s="14"/>
    </row>
    <row r="140" spans="1:12" ht="12.75">
      <c r="A140" s="81"/>
      <c r="B140" s="73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71"/>
      <c r="B141" s="73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71"/>
      <c r="B142" s="73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2.75">
      <c r="A143" s="70"/>
      <c r="B143" s="14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s="11" customFormat="1" ht="12.75">
      <c r="A144" s="70"/>
      <c r="B144" s="14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2.75">
      <c r="A145" s="70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s="11" customFormat="1" ht="12.75">
      <c r="A146" s="71"/>
      <c r="B146" s="73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2.75">
      <c r="A147" s="70"/>
      <c r="B147" s="14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s="11" customFormat="1" ht="12.75">
      <c r="A148" s="70"/>
      <c r="B148" s="14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s="11" customFormat="1" ht="12.75">
      <c r="A149" s="70"/>
      <c r="B149" s="14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2.75" customHeight="1">
      <c r="A150" s="70"/>
      <c r="B150" s="14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71"/>
      <c r="B151" s="73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2.75">
      <c r="A152" s="70"/>
      <c r="B152" s="14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s="11" customFormat="1" ht="12.75">
      <c r="A153" s="71"/>
      <c r="B153" s="73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2" s="11" customFormat="1" ht="12.75">
      <c r="A154" s="70"/>
      <c r="B154" s="14"/>
    </row>
    <row r="155" spans="1:2" s="11" customFormat="1" ht="12.75">
      <c r="A155" s="71"/>
      <c r="B155" s="73"/>
    </row>
    <row r="156" spans="1:12" ht="12.75">
      <c r="A156" s="71"/>
      <c r="B156" s="73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2.75">
      <c r="A157" s="70"/>
      <c r="B157" s="14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2.75">
      <c r="A158" s="70"/>
      <c r="B158" s="14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2" s="11" customFormat="1" ht="12.75">
      <c r="A159" s="71"/>
      <c r="B159" s="14"/>
    </row>
    <row r="160" spans="1:12" ht="12.75">
      <c r="A160" s="81"/>
      <c r="B160" s="73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71"/>
      <c r="B161" s="73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71"/>
      <c r="B162" s="73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2.75">
      <c r="A163" s="70"/>
      <c r="B163" s="14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s="11" customFormat="1" ht="12.75">
      <c r="A164" s="70"/>
      <c r="B164" s="14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2.75">
      <c r="A165" s="70"/>
      <c r="B165" s="14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s="11" customFormat="1" ht="12.75">
      <c r="A166" s="71"/>
      <c r="B166" s="73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s="11" customFormat="1" ht="12.75">
      <c r="A167" s="70"/>
      <c r="B167" s="14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2.75">
      <c r="A168" s="70"/>
      <c r="B168" s="14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s="11" customFormat="1" ht="12.75">
      <c r="A169" s="70"/>
      <c r="B169" s="14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2.75">
      <c r="A170" s="70"/>
      <c r="B170" s="14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71"/>
      <c r="B171" s="73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2.75">
      <c r="A172" s="70"/>
      <c r="B172" s="14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71"/>
      <c r="B173" s="73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71"/>
      <c r="B174" s="73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2.75">
      <c r="A175" s="70"/>
      <c r="B175" s="14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71"/>
      <c r="B176" s="73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2.75">
      <c r="A177" s="70"/>
      <c r="B177" s="14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2.75">
      <c r="A178" s="70"/>
      <c r="B178" s="14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2.75">
      <c r="A179" s="71"/>
      <c r="B179" s="14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2.75">
      <c r="A180" s="71"/>
      <c r="B180" s="14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2.75">
      <c r="A181" s="71"/>
      <c r="B181" s="14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2.75">
      <c r="A182" s="71"/>
      <c r="B182" s="14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2.75">
      <c r="A183" s="71"/>
      <c r="B183" s="14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2.75">
      <c r="A184" s="71"/>
      <c r="B184" s="14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2.75">
      <c r="A185" s="71"/>
      <c r="B185" s="14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2.75">
      <c r="A186" s="71"/>
      <c r="B186" s="14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2.75">
      <c r="A187" s="71"/>
      <c r="B187" s="14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2.75">
      <c r="A188" s="71"/>
      <c r="B188" s="14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2.75">
      <c r="A189" s="71"/>
      <c r="B189" s="14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2.75">
      <c r="A190" s="71"/>
      <c r="B190" s="14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2.75">
      <c r="A191" s="71"/>
      <c r="B191" s="14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2.75">
      <c r="A192" s="71"/>
      <c r="B192" s="14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2.75">
      <c r="A193" s="71"/>
      <c r="B193" s="14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2.75">
      <c r="A194" s="71"/>
      <c r="B194" s="14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2.75">
      <c r="A195" s="71"/>
      <c r="B195" s="14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2.75">
      <c r="A196" s="71"/>
      <c r="B196" s="14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2.75">
      <c r="A197" s="71"/>
      <c r="B197" s="14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2.75">
      <c r="A198" s="71"/>
      <c r="B198" s="14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2.75">
      <c r="A199" s="71"/>
      <c r="B199" s="14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2.75">
      <c r="A200" s="71"/>
      <c r="B200" s="14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2.75">
      <c r="A201" s="71"/>
      <c r="B201" s="14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2.75">
      <c r="A202" s="71"/>
      <c r="B202" s="14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2.75">
      <c r="A203" s="71"/>
      <c r="B203" s="14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2.75">
      <c r="A204" s="71"/>
      <c r="B204" s="14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2.75">
      <c r="A205" s="71"/>
      <c r="B205" s="14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2.75">
      <c r="A206" s="71"/>
      <c r="B206" s="14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2.75">
      <c r="A207" s="71"/>
      <c r="B207" s="14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2.75">
      <c r="A208" s="71"/>
      <c r="B208" s="14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2.75">
      <c r="A209" s="71"/>
      <c r="B209" s="14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2.75">
      <c r="A210" s="71"/>
      <c r="B210" s="14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2.75">
      <c r="A211" s="71"/>
      <c r="B211" s="14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2.75">
      <c r="A212" s="71"/>
      <c r="B212" s="14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2.75">
      <c r="A213" s="71"/>
      <c r="B213" s="14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2.75">
      <c r="A214" s="71"/>
      <c r="B214" s="14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2.75">
      <c r="A215" s="71"/>
      <c r="B215" s="14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2.75">
      <c r="A216" s="71"/>
      <c r="B216" s="14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2.75">
      <c r="A217" s="71"/>
      <c r="B217" s="14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2.75">
      <c r="A218" s="71"/>
      <c r="B218" s="14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2.75">
      <c r="A219" s="71"/>
      <c r="B219" s="14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2.75">
      <c r="A220" s="71"/>
      <c r="B220" s="14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2.75">
      <c r="A221" s="71"/>
      <c r="B221" s="14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2.75">
      <c r="A222" s="71"/>
      <c r="B222" s="14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2.75">
      <c r="A223" s="71"/>
      <c r="B223" s="14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2.75">
      <c r="A224" s="71"/>
      <c r="B224" s="14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2.75">
      <c r="A225" s="71"/>
      <c r="B225" s="14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2.75">
      <c r="A226" s="71"/>
      <c r="B226" s="14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2.75">
      <c r="A227" s="71"/>
      <c r="B227" s="14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2.75">
      <c r="A228" s="71"/>
      <c r="B228" s="14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2.75">
      <c r="A229" s="71"/>
      <c r="B229" s="14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2.75">
      <c r="A230" s="71"/>
      <c r="B230" s="14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2.75">
      <c r="A231" s="71"/>
      <c r="B231" s="14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2.75">
      <c r="A232" s="71"/>
      <c r="B232" s="14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2.75">
      <c r="A233" s="71"/>
      <c r="B233" s="14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2.75">
      <c r="A234" s="71"/>
      <c r="B234" s="14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2.75">
      <c r="A235" s="71"/>
      <c r="B235" s="14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2.75">
      <c r="A236" s="71"/>
      <c r="B236" s="14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2.75">
      <c r="A237" s="71"/>
      <c r="B237" s="14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2.75">
      <c r="A238" s="71"/>
      <c r="B238" s="14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2.75">
      <c r="A239" s="71"/>
      <c r="B239" s="14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2.75">
      <c r="A240" s="71"/>
      <c r="B240" s="14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2.75">
      <c r="A241" s="71"/>
      <c r="B241" s="14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2.75">
      <c r="A242" s="71"/>
      <c r="B242" s="14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2.75">
      <c r="A243" s="71"/>
      <c r="B243" s="14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2.75">
      <c r="A244" s="71"/>
      <c r="B244" s="14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2.75">
      <c r="A245" s="71"/>
      <c r="B245" s="14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2.75">
      <c r="A246" s="71"/>
      <c r="B246" s="14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2.75">
      <c r="A247" s="71"/>
      <c r="B247" s="14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2.75">
      <c r="A248" s="71"/>
      <c r="B248" s="14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2.75">
      <c r="A249" s="71"/>
      <c r="B249" s="14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2.75">
      <c r="A250" s="71"/>
      <c r="B250" s="14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2.75">
      <c r="A251" s="71"/>
      <c r="B251" s="14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2.75">
      <c r="A252" s="71"/>
      <c r="B252" s="14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2.75">
      <c r="A253" s="71"/>
      <c r="B253" s="14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2.75">
      <c r="A254" s="71"/>
      <c r="B254" s="14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2.75">
      <c r="A255" s="71"/>
      <c r="B255" s="14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2.75">
      <c r="A256" s="71"/>
      <c r="B256" s="14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2.75">
      <c r="A257" s="71"/>
      <c r="B257" s="14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2.75">
      <c r="A258" s="71"/>
      <c r="B258" s="14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2.75">
      <c r="A259" s="71"/>
      <c r="B259" s="14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2.75">
      <c r="A260" s="71"/>
      <c r="B260" s="14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2.75">
      <c r="A261" s="71"/>
      <c r="B261" s="14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2.75">
      <c r="A262" s="71"/>
      <c r="B262" s="14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2.75">
      <c r="A263" s="71"/>
      <c r="B263" s="14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2.75">
      <c r="A264" s="71"/>
      <c r="B264" s="14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2.75">
      <c r="A265" s="71"/>
      <c r="B265" s="14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2.75">
      <c r="A266" s="71"/>
      <c r="B266" s="14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2.75">
      <c r="A267" s="71"/>
      <c r="B267" s="14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2.75">
      <c r="A268" s="71"/>
      <c r="B268" s="14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2.75">
      <c r="A269" s="71"/>
      <c r="B269" s="14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2.75">
      <c r="A270" s="71"/>
      <c r="B270" s="14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2.75">
      <c r="A271" s="71"/>
      <c r="B271" s="14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2.75">
      <c r="A272" s="71"/>
      <c r="B272" s="14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2.75">
      <c r="A273" s="71"/>
      <c r="B273" s="14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2.75">
      <c r="A274" s="71"/>
      <c r="B274" s="14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2.75">
      <c r="A275" s="71"/>
      <c r="B275" s="14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2.75">
      <c r="A276" s="71"/>
      <c r="B276" s="14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2.75">
      <c r="A277" s="71"/>
      <c r="B277" s="14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2.75">
      <c r="A278" s="71"/>
      <c r="B278" s="14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2.75">
      <c r="A279" s="71"/>
      <c r="B279" s="14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2.75">
      <c r="A280" s="71"/>
      <c r="B280" s="14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2.75">
      <c r="A281" s="71"/>
      <c r="B281" s="14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2.75">
      <c r="A282" s="71"/>
      <c r="B282" s="14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2.75">
      <c r="A283" s="71"/>
      <c r="B283" s="14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2.75">
      <c r="A284" s="71"/>
      <c r="B284" s="14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2.75">
      <c r="A285" s="71"/>
      <c r="B285" s="14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2.75">
      <c r="A286" s="71"/>
      <c r="B286" s="14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2.75">
      <c r="A287" s="71"/>
      <c r="B287" s="14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2.75">
      <c r="A288" s="71"/>
      <c r="B288" s="14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2.75">
      <c r="A289" s="71"/>
      <c r="B289" s="14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2.75">
      <c r="A290" s="71"/>
      <c r="B290" s="14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2.75">
      <c r="A291" s="71"/>
      <c r="B291" s="14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2.75">
      <c r="A292" s="71"/>
      <c r="B292" s="14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2.75">
      <c r="A293" s="71"/>
      <c r="B293" s="14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2.75">
      <c r="A294" s="71"/>
      <c r="B294" s="14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2.75">
      <c r="A295" s="71"/>
      <c r="B295" s="14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2.75">
      <c r="A296" s="71"/>
      <c r="B296" s="14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2.75">
      <c r="A297" s="71"/>
      <c r="B297" s="14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2.75">
      <c r="A298" s="71"/>
      <c r="B298" s="14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2.75">
      <c r="A299" s="71"/>
      <c r="B299" s="14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2.75">
      <c r="A300" s="71"/>
      <c r="B300" s="14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2.75">
      <c r="A301" s="71"/>
      <c r="B301" s="14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2.75">
      <c r="A302" s="71"/>
      <c r="B302" s="14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2.75">
      <c r="A303" s="71"/>
      <c r="B303" s="14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2.75">
      <c r="A304" s="71"/>
      <c r="B304" s="14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2.75">
      <c r="A305" s="71"/>
      <c r="B305" s="14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2.75">
      <c r="A306" s="71"/>
      <c r="B306" s="14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2.75">
      <c r="A307" s="71"/>
      <c r="B307" s="14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2.75">
      <c r="A308" s="71"/>
      <c r="B308" s="14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2.75">
      <c r="A309" s="71"/>
      <c r="B309" s="14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2.75">
      <c r="A310" s="71"/>
      <c r="B310" s="14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2.75">
      <c r="A311" s="71"/>
      <c r="B311" s="14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2.75">
      <c r="A312" s="71"/>
      <c r="B312" s="14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2.75">
      <c r="A313" s="71"/>
      <c r="B313" s="14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2.75">
      <c r="A314" s="71"/>
      <c r="B314" s="14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2.75">
      <c r="A315" s="71"/>
      <c r="B315" s="14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2.75">
      <c r="A316" s="71"/>
      <c r="B316" s="14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2.75">
      <c r="A317" s="71"/>
      <c r="B317" s="14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2.75">
      <c r="A318" s="71"/>
      <c r="B318" s="14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2.75">
      <c r="A319" s="71"/>
      <c r="B319" s="14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2.75">
      <c r="A320" s="71"/>
      <c r="B320" s="14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2.75">
      <c r="A321" s="71"/>
      <c r="B321" s="14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2.75">
      <c r="A322" s="71"/>
      <c r="B322" s="14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2.75">
      <c r="A323" s="71"/>
      <c r="B323" s="14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2.75">
      <c r="A324" s="71"/>
      <c r="B324" s="14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2.75">
      <c r="A325" s="71"/>
      <c r="B325" s="14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2.75">
      <c r="A326" s="71"/>
      <c r="B326" s="14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2.75">
      <c r="A327" s="71"/>
      <c r="B327" s="14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2.75">
      <c r="A328" s="71"/>
      <c r="B328" s="14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2.75">
      <c r="A329" s="71"/>
      <c r="B329" s="14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2.75">
      <c r="A330" s="71"/>
      <c r="B330" s="14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2.75">
      <c r="A331" s="71"/>
      <c r="B331" s="14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2.75">
      <c r="A332" s="71"/>
      <c r="B332" s="14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2.75">
      <c r="A333" s="71"/>
      <c r="B333" s="14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2.75">
      <c r="A334" s="71"/>
      <c r="B334" s="14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2.75">
      <c r="A335" s="71"/>
      <c r="B335" s="14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2.75">
      <c r="A336" s="71"/>
      <c r="B336" s="14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2.75">
      <c r="A337" s="71"/>
      <c r="B337" s="14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2.75">
      <c r="A338" s="71"/>
      <c r="B338" s="14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2.75">
      <c r="A339" s="71"/>
      <c r="B339" s="14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2.75">
      <c r="A340" s="71"/>
      <c r="B340" s="14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2.75">
      <c r="A341" s="71"/>
      <c r="B341" s="14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2.75">
      <c r="A342" s="71"/>
      <c r="B342" s="14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2.75">
      <c r="A343" s="71"/>
      <c r="B343" s="14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2.75">
      <c r="A344" s="71"/>
      <c r="B344" s="14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2.75">
      <c r="A345" s="71"/>
      <c r="B345" s="14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2.75">
      <c r="A346" s="71"/>
      <c r="B346" s="14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2.75">
      <c r="A347" s="71"/>
      <c r="B347" s="14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2.75">
      <c r="A348" s="71"/>
      <c r="B348" s="14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2.75">
      <c r="A349" s="71"/>
      <c r="B349" s="14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2.75">
      <c r="A350" s="71"/>
      <c r="B350" s="14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2.75">
      <c r="A351" s="71"/>
      <c r="B351" s="14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2.75">
      <c r="A352" s="71"/>
      <c r="B352" s="14"/>
      <c r="C352" s="8"/>
      <c r="D352" s="8"/>
      <c r="E352" s="8"/>
      <c r="F352" s="8"/>
      <c r="G352" s="8"/>
      <c r="H352" s="8"/>
      <c r="I352" s="8"/>
      <c r="J352" s="8"/>
      <c r="K352" s="8"/>
      <c r="L352" s="8"/>
    </row>
    <row r="353" spans="1:12" ht="12.75">
      <c r="A353" s="71"/>
      <c r="B353" s="14"/>
      <c r="C353" s="8"/>
      <c r="D353" s="8"/>
      <c r="E353" s="8"/>
      <c r="F353" s="8"/>
      <c r="G353" s="8"/>
      <c r="H353" s="8"/>
      <c r="I353" s="8"/>
      <c r="J353" s="8"/>
      <c r="K353" s="8"/>
      <c r="L353" s="8"/>
    </row>
    <row r="354" spans="1:12" ht="12.75">
      <c r="A354" s="71"/>
      <c r="B354" s="14"/>
      <c r="C354" s="8"/>
      <c r="D354" s="8"/>
      <c r="E354" s="8"/>
      <c r="F354" s="8"/>
      <c r="G354" s="8"/>
      <c r="H354" s="8"/>
      <c r="I354" s="8"/>
      <c r="J354" s="8"/>
      <c r="K354" s="8"/>
      <c r="L354" s="8"/>
    </row>
    <row r="355" spans="1:12" ht="12.75">
      <c r="A355" s="71"/>
      <c r="B355" s="14"/>
      <c r="C355" s="8"/>
      <c r="D355" s="8"/>
      <c r="E355" s="8"/>
      <c r="F355" s="8"/>
      <c r="G355" s="8"/>
      <c r="H355" s="8"/>
      <c r="I355" s="8"/>
      <c r="J355" s="8"/>
      <c r="K355" s="8"/>
      <c r="L355" s="8"/>
    </row>
    <row r="356" spans="1:12" ht="12.75">
      <c r="A356" s="71"/>
      <c r="B356" s="14"/>
      <c r="C356" s="8"/>
      <c r="D356" s="8"/>
      <c r="E356" s="8"/>
      <c r="F356" s="8"/>
      <c r="G356" s="8"/>
      <c r="H356" s="8"/>
      <c r="I356" s="8"/>
      <c r="J356" s="8"/>
      <c r="K356" s="8"/>
      <c r="L356" s="8"/>
    </row>
    <row r="357" spans="1:12" ht="12.75">
      <c r="A357" s="71"/>
      <c r="B357" s="14"/>
      <c r="C357" s="8"/>
      <c r="D357" s="8"/>
      <c r="E357" s="8"/>
      <c r="F357" s="8"/>
      <c r="G357" s="8"/>
      <c r="H357" s="8"/>
      <c r="I357" s="8"/>
      <c r="J357" s="8"/>
      <c r="K357" s="8"/>
      <c r="L357" s="8"/>
    </row>
    <row r="358" spans="1:12" ht="12.75">
      <c r="A358" s="71"/>
      <c r="B358" s="14"/>
      <c r="C358" s="8"/>
      <c r="D358" s="8"/>
      <c r="E358" s="8"/>
      <c r="F358" s="8"/>
      <c r="G358" s="8"/>
      <c r="H358" s="8"/>
      <c r="I358" s="8"/>
      <c r="J358" s="8"/>
      <c r="K358" s="8"/>
      <c r="L358" s="8"/>
    </row>
    <row r="359" spans="1:12" ht="12.75">
      <c r="A359" s="71"/>
      <c r="B359" s="14"/>
      <c r="C359" s="8"/>
      <c r="D359" s="8"/>
      <c r="E359" s="8"/>
      <c r="F359" s="8"/>
      <c r="G359" s="8"/>
      <c r="H359" s="8"/>
      <c r="I359" s="8"/>
      <c r="J359" s="8"/>
      <c r="K359" s="8"/>
      <c r="L359" s="8"/>
    </row>
    <row r="360" spans="1:12" ht="12.75">
      <c r="A360" s="71"/>
      <c r="B360" s="14"/>
      <c r="C360" s="8"/>
      <c r="D360" s="8"/>
      <c r="E360" s="8"/>
      <c r="F360" s="8"/>
      <c r="G360" s="8"/>
      <c r="H360" s="8"/>
      <c r="I360" s="8"/>
      <c r="J360" s="8"/>
      <c r="K360" s="8"/>
      <c r="L360" s="8"/>
    </row>
    <row r="361" spans="1:12" ht="12.75">
      <c r="A361" s="71"/>
      <c r="B361" s="14"/>
      <c r="C361" s="8"/>
      <c r="D361" s="8"/>
      <c r="E361" s="8"/>
      <c r="F361" s="8"/>
      <c r="G361" s="8"/>
      <c r="H361" s="8"/>
      <c r="I361" s="8"/>
      <c r="J361" s="8"/>
      <c r="K361" s="8"/>
      <c r="L361" s="8"/>
    </row>
    <row r="362" spans="1:12" ht="12.75">
      <c r="A362" s="71"/>
      <c r="B362" s="14"/>
      <c r="C362" s="8"/>
      <c r="D362" s="8"/>
      <c r="E362" s="8"/>
      <c r="F362" s="8"/>
      <c r="G362" s="8"/>
      <c r="H362" s="8"/>
      <c r="I362" s="8"/>
      <c r="J362" s="8"/>
      <c r="K362" s="8"/>
      <c r="L362" s="8"/>
    </row>
    <row r="363" spans="1:12" ht="12.75">
      <c r="A363" s="71"/>
      <c r="B363" s="14"/>
      <c r="C363" s="8"/>
      <c r="D363" s="8"/>
      <c r="E363" s="8"/>
      <c r="F363" s="8"/>
      <c r="G363" s="8"/>
      <c r="H363" s="8"/>
      <c r="I363" s="8"/>
      <c r="J363" s="8"/>
      <c r="K363" s="8"/>
      <c r="L363" s="8"/>
    </row>
    <row r="364" spans="1:12" ht="12.75">
      <c r="A364" s="71"/>
      <c r="B364" s="14"/>
      <c r="C364" s="8"/>
      <c r="D364" s="8"/>
      <c r="E364" s="8"/>
      <c r="F364" s="8"/>
      <c r="G364" s="8"/>
      <c r="H364" s="8"/>
      <c r="I364" s="8"/>
      <c r="J364" s="8"/>
      <c r="K364" s="8"/>
      <c r="L364" s="8"/>
    </row>
    <row r="365" spans="1:12" ht="12.75">
      <c r="A365" s="71"/>
      <c r="B365" s="14"/>
      <c r="C365" s="8"/>
      <c r="D365" s="8"/>
      <c r="E365" s="8"/>
      <c r="F365" s="8"/>
      <c r="G365" s="8"/>
      <c r="H365" s="8"/>
      <c r="I365" s="8"/>
      <c r="J365" s="8"/>
      <c r="K365" s="8"/>
      <c r="L365" s="8"/>
    </row>
    <row r="366" spans="1:12" ht="12.75">
      <c r="A366" s="71"/>
      <c r="B366" s="14"/>
      <c r="C366" s="8"/>
      <c r="D366" s="8"/>
      <c r="E366" s="8"/>
      <c r="F366" s="8"/>
      <c r="G366" s="8"/>
      <c r="H366" s="8"/>
      <c r="I366" s="8"/>
      <c r="J366" s="8"/>
      <c r="K366" s="8"/>
      <c r="L366" s="8"/>
    </row>
    <row r="367" spans="1:12" ht="12.75">
      <c r="A367" s="71"/>
      <c r="B367" s="14"/>
      <c r="C367" s="8"/>
      <c r="D367" s="8"/>
      <c r="E367" s="8"/>
      <c r="F367" s="8"/>
      <c r="G367" s="8"/>
      <c r="H367" s="8"/>
      <c r="I367" s="8"/>
      <c r="J367" s="8"/>
      <c r="K367" s="8"/>
      <c r="L367" s="8"/>
    </row>
    <row r="368" spans="1:12" ht="12.75">
      <c r="A368" s="71"/>
      <c r="B368" s="14"/>
      <c r="C368" s="8"/>
      <c r="D368" s="8"/>
      <c r="E368" s="8"/>
      <c r="F368" s="8"/>
      <c r="G368" s="8"/>
      <c r="H368" s="8"/>
      <c r="I368" s="8"/>
      <c r="J368" s="8"/>
      <c r="K368" s="8"/>
      <c r="L368" s="8"/>
    </row>
    <row r="369" spans="1:12" ht="12.75">
      <c r="A369" s="71"/>
      <c r="B369" s="14"/>
      <c r="C369" s="8"/>
      <c r="D369" s="8"/>
      <c r="E369" s="8"/>
      <c r="F369" s="8"/>
      <c r="G369" s="8"/>
      <c r="H369" s="8"/>
      <c r="I369" s="8"/>
      <c r="J369" s="8"/>
      <c r="K369" s="8"/>
      <c r="L369" s="8"/>
    </row>
    <row r="370" spans="1:12" ht="12.75">
      <c r="A370" s="71"/>
      <c r="B370" s="14"/>
      <c r="C370" s="8"/>
      <c r="D370" s="8"/>
      <c r="E370" s="8"/>
      <c r="F370" s="8"/>
      <c r="G370" s="8"/>
      <c r="H370" s="8"/>
      <c r="I370" s="8"/>
      <c r="J370" s="8"/>
      <c r="K370" s="8"/>
      <c r="L370" s="8"/>
    </row>
    <row r="371" spans="1:12" ht="12.75">
      <c r="A371" s="71"/>
      <c r="B371" s="14"/>
      <c r="C371" s="8"/>
      <c r="D371" s="8"/>
      <c r="E371" s="8"/>
      <c r="F371" s="8"/>
      <c r="G371" s="8"/>
      <c r="H371" s="8"/>
      <c r="I371" s="8"/>
      <c r="J371" s="8"/>
      <c r="K371" s="8"/>
      <c r="L371" s="8"/>
    </row>
    <row r="372" spans="1:12" ht="12.75">
      <c r="A372" s="71"/>
      <c r="B372" s="14"/>
      <c r="C372" s="8"/>
      <c r="D372" s="8"/>
      <c r="E372" s="8"/>
      <c r="F372" s="8"/>
      <c r="G372" s="8"/>
      <c r="H372" s="8"/>
      <c r="I372" s="8"/>
      <c r="J372" s="8"/>
      <c r="K372" s="8"/>
      <c r="L372" s="8"/>
    </row>
    <row r="373" spans="1:12" ht="12.75">
      <c r="A373" s="71"/>
      <c r="B373" s="14"/>
      <c r="C373" s="8"/>
      <c r="D373" s="8"/>
      <c r="E373" s="8"/>
      <c r="F373" s="8"/>
      <c r="G373" s="8"/>
      <c r="H373" s="8"/>
      <c r="I373" s="8"/>
      <c r="J373" s="8"/>
      <c r="K373" s="8"/>
      <c r="L373" s="8"/>
    </row>
    <row r="374" spans="1:12" ht="12.75">
      <c r="A374" s="71"/>
      <c r="B374" s="14"/>
      <c r="C374" s="8"/>
      <c r="D374" s="8"/>
      <c r="E374" s="8"/>
      <c r="F374" s="8"/>
      <c r="G374" s="8"/>
      <c r="H374" s="8"/>
      <c r="I374" s="8"/>
      <c r="J374" s="8"/>
      <c r="K374" s="8"/>
      <c r="L374" s="8"/>
    </row>
    <row r="375" spans="1:12" ht="12.75">
      <c r="A375" s="71"/>
      <c r="B375" s="14"/>
      <c r="C375" s="8"/>
      <c r="D375" s="8"/>
      <c r="E375" s="8"/>
      <c r="F375" s="8"/>
      <c r="G375" s="8"/>
      <c r="H375" s="8"/>
      <c r="I375" s="8"/>
      <c r="J375" s="8"/>
      <c r="K375" s="8"/>
      <c r="L375" s="8"/>
    </row>
    <row r="376" spans="1:12" ht="12.75">
      <c r="A376" s="71"/>
      <c r="B376" s="14"/>
      <c r="C376" s="8"/>
      <c r="D376" s="8"/>
      <c r="E376" s="8"/>
      <c r="F376" s="8"/>
      <c r="G376" s="8"/>
      <c r="H376" s="8"/>
      <c r="I376" s="8"/>
      <c r="J376" s="8"/>
      <c r="K376" s="8"/>
      <c r="L376" s="8"/>
    </row>
    <row r="377" spans="1:12" ht="12.75">
      <c r="A377" s="71"/>
      <c r="B377" s="14"/>
      <c r="C377" s="8"/>
      <c r="D377" s="8"/>
      <c r="E377" s="8"/>
      <c r="F377" s="8"/>
      <c r="G377" s="8"/>
      <c r="H377" s="8"/>
      <c r="I377" s="8"/>
      <c r="J377" s="8"/>
      <c r="K377" s="8"/>
      <c r="L377" s="8"/>
    </row>
    <row r="378" spans="1:12" ht="12.75">
      <c r="A378" s="71"/>
      <c r="B378" s="14"/>
      <c r="C378" s="8"/>
      <c r="D378" s="8"/>
      <c r="E378" s="8"/>
      <c r="F378" s="8"/>
      <c r="G378" s="8"/>
      <c r="H378" s="8"/>
      <c r="I378" s="8"/>
      <c r="J378" s="8"/>
      <c r="K378" s="8"/>
      <c r="L378" s="8"/>
    </row>
    <row r="379" spans="1:12" ht="12.75">
      <c r="A379" s="71"/>
      <c r="B379" s="14"/>
      <c r="C379" s="8"/>
      <c r="D379" s="8"/>
      <c r="E379" s="8"/>
      <c r="F379" s="8"/>
      <c r="G379" s="8"/>
      <c r="H379" s="8"/>
      <c r="I379" s="8"/>
      <c r="J379" s="8"/>
      <c r="K379" s="8"/>
      <c r="L379" s="8"/>
    </row>
    <row r="380" spans="1:12" ht="12.75">
      <c r="A380" s="71"/>
      <c r="B380" s="14"/>
      <c r="C380" s="8"/>
      <c r="D380" s="8"/>
      <c r="E380" s="8"/>
      <c r="F380" s="8"/>
      <c r="G380" s="8"/>
      <c r="H380" s="8"/>
      <c r="I380" s="8"/>
      <c r="J380" s="8"/>
      <c r="K380" s="8"/>
      <c r="L380" s="8"/>
    </row>
    <row r="381" spans="1:12" ht="12.75">
      <c r="A381" s="71"/>
      <c r="B381" s="14"/>
      <c r="C381" s="8"/>
      <c r="D381" s="8"/>
      <c r="E381" s="8"/>
      <c r="F381" s="8"/>
      <c r="G381" s="8"/>
      <c r="H381" s="8"/>
      <c r="I381" s="8"/>
      <c r="J381" s="8"/>
      <c r="K381" s="8"/>
      <c r="L381" s="8"/>
    </row>
    <row r="382" spans="1:12" ht="12.75">
      <c r="A382" s="71"/>
      <c r="B382" s="14"/>
      <c r="C382" s="8"/>
      <c r="D382" s="8"/>
      <c r="E382" s="8"/>
      <c r="F382" s="8"/>
      <c r="G382" s="8"/>
      <c r="H382" s="8"/>
      <c r="I382" s="8"/>
      <c r="J382" s="8"/>
      <c r="K382" s="8"/>
      <c r="L382" s="8"/>
    </row>
    <row r="383" spans="1:12" ht="12.75">
      <c r="A383" s="71"/>
      <c r="B383" s="14"/>
      <c r="C383" s="8"/>
      <c r="D383" s="8"/>
      <c r="E383" s="8"/>
      <c r="F383" s="8"/>
      <c r="G383" s="8"/>
      <c r="H383" s="8"/>
      <c r="I383" s="8"/>
      <c r="J383" s="8"/>
      <c r="K383" s="8"/>
      <c r="L383" s="8"/>
    </row>
    <row r="384" spans="1:12" ht="12.75">
      <c r="A384" s="71"/>
      <c r="B384" s="14"/>
      <c r="C384" s="8"/>
      <c r="D384" s="8"/>
      <c r="E384" s="8"/>
      <c r="F384" s="8"/>
      <c r="G384" s="8"/>
      <c r="H384" s="8"/>
      <c r="I384" s="8"/>
      <c r="J384" s="8"/>
      <c r="K384" s="8"/>
      <c r="L384" s="8"/>
    </row>
    <row r="385" spans="1:12" ht="12.75">
      <c r="A385" s="71"/>
      <c r="B385" s="14"/>
      <c r="C385" s="8"/>
      <c r="D385" s="8"/>
      <c r="E385" s="8"/>
      <c r="F385" s="8"/>
      <c r="G385" s="8"/>
      <c r="H385" s="8"/>
      <c r="I385" s="8"/>
      <c r="J385" s="8"/>
      <c r="K385" s="8"/>
      <c r="L385" s="8"/>
    </row>
    <row r="386" spans="1:12" ht="12.75">
      <c r="A386" s="71"/>
      <c r="B386" s="14"/>
      <c r="C386" s="8"/>
      <c r="D386" s="8"/>
      <c r="E386" s="8"/>
      <c r="F386" s="8"/>
      <c r="G386" s="8"/>
      <c r="H386" s="8"/>
      <c r="I386" s="8"/>
      <c r="J386" s="8"/>
      <c r="K386" s="8"/>
      <c r="L386" s="8"/>
    </row>
    <row r="387" spans="1:12" ht="12.75">
      <c r="A387" s="71"/>
      <c r="B387" s="14"/>
      <c r="C387" s="8"/>
      <c r="D387" s="8"/>
      <c r="E387" s="8"/>
      <c r="F387" s="8"/>
      <c r="G387" s="8"/>
      <c r="H387" s="8"/>
      <c r="I387" s="8"/>
      <c r="J387" s="8"/>
      <c r="K387" s="8"/>
      <c r="L387" s="8"/>
    </row>
    <row r="388" spans="1:12" ht="12.75">
      <c r="A388" s="71"/>
      <c r="B388" s="14"/>
      <c r="C388" s="8"/>
      <c r="D388" s="8"/>
      <c r="E388" s="8"/>
      <c r="F388" s="8"/>
      <c r="G388" s="8"/>
      <c r="H388" s="8"/>
      <c r="I388" s="8"/>
      <c r="J388" s="8"/>
      <c r="K388" s="8"/>
      <c r="L388" s="8"/>
    </row>
    <row r="389" spans="1:12" ht="12.75">
      <c r="A389" s="71"/>
      <c r="B389" s="14"/>
      <c r="C389" s="8"/>
      <c r="D389" s="8"/>
      <c r="E389" s="8"/>
      <c r="F389" s="8"/>
      <c r="G389" s="8"/>
      <c r="H389" s="8"/>
      <c r="I389" s="8"/>
      <c r="J389" s="8"/>
      <c r="K389" s="8"/>
      <c r="L389" s="8"/>
    </row>
    <row r="390" spans="1:12" ht="12.75">
      <c r="A390" s="71"/>
      <c r="B390" s="14"/>
      <c r="C390" s="8"/>
      <c r="D390" s="8"/>
      <c r="E390" s="8"/>
      <c r="F390" s="8"/>
      <c r="G390" s="8"/>
      <c r="H390" s="8"/>
      <c r="I390" s="8"/>
      <c r="J390" s="8"/>
      <c r="K390" s="8"/>
      <c r="L390" s="8"/>
    </row>
    <row r="391" spans="1:12" ht="12.75">
      <c r="A391" s="71"/>
      <c r="B391" s="14"/>
      <c r="C391" s="8"/>
      <c r="D391" s="8"/>
      <c r="E391" s="8"/>
      <c r="F391" s="8"/>
      <c r="G391" s="8"/>
      <c r="H391" s="8"/>
      <c r="I391" s="8"/>
      <c r="J391" s="8"/>
      <c r="K391" s="8"/>
      <c r="L391" s="8"/>
    </row>
    <row r="392" spans="1:12" ht="12.75">
      <c r="A392" s="71"/>
      <c r="B392" s="14"/>
      <c r="C392" s="8"/>
      <c r="D392" s="8"/>
      <c r="E392" s="8"/>
      <c r="F392" s="8"/>
      <c r="G392" s="8"/>
      <c r="H392" s="8"/>
      <c r="I392" s="8"/>
      <c r="J392" s="8"/>
      <c r="K392" s="8"/>
      <c r="L392" s="8"/>
    </row>
    <row r="393" spans="1:12" ht="12.75">
      <c r="A393" s="71"/>
      <c r="B393" s="14"/>
      <c r="C393" s="8"/>
      <c r="D393" s="8"/>
      <c r="E393" s="8"/>
      <c r="F393" s="8"/>
      <c r="G393" s="8"/>
      <c r="H393" s="8"/>
      <c r="I393" s="8"/>
      <c r="J393" s="8"/>
      <c r="K393" s="8"/>
      <c r="L393" s="8"/>
    </row>
    <row r="394" spans="1:12" ht="12.75">
      <c r="A394" s="71"/>
      <c r="B394" s="14"/>
      <c r="C394" s="8"/>
      <c r="D394" s="8"/>
      <c r="E394" s="8"/>
      <c r="F394" s="8"/>
      <c r="G394" s="8"/>
      <c r="H394" s="8"/>
      <c r="I394" s="8"/>
      <c r="J394" s="8"/>
      <c r="K394" s="8"/>
      <c r="L394" s="8"/>
    </row>
    <row r="395" spans="1:12" ht="12.75">
      <c r="A395" s="71"/>
      <c r="B395" s="14"/>
      <c r="C395" s="8"/>
      <c r="D395" s="8"/>
      <c r="E395" s="8"/>
      <c r="F395" s="8"/>
      <c r="G395" s="8"/>
      <c r="H395" s="8"/>
      <c r="I395" s="8"/>
      <c r="J395" s="8"/>
      <c r="K395" s="8"/>
      <c r="L395" s="8"/>
    </row>
    <row r="396" spans="1:12" ht="12.75">
      <c r="A396" s="71"/>
      <c r="B396" s="14"/>
      <c r="C396" s="8"/>
      <c r="D396" s="8"/>
      <c r="E396" s="8"/>
      <c r="F396" s="8"/>
      <c r="G396" s="8"/>
      <c r="H396" s="8"/>
      <c r="I396" s="8"/>
      <c r="J396" s="8"/>
      <c r="K396" s="8"/>
      <c r="L396" s="8"/>
    </row>
    <row r="397" spans="1:12" ht="12.75">
      <c r="A397" s="71"/>
      <c r="B397" s="14"/>
      <c r="C397" s="8"/>
      <c r="D397" s="8"/>
      <c r="E397" s="8"/>
      <c r="F397" s="8"/>
      <c r="G397" s="8"/>
      <c r="H397" s="8"/>
      <c r="I397" s="8"/>
      <c r="J397" s="8"/>
      <c r="K397" s="8"/>
      <c r="L397" s="8"/>
    </row>
    <row r="398" spans="1:12" ht="12.75">
      <c r="A398" s="71"/>
      <c r="B398" s="14"/>
      <c r="C398" s="8"/>
      <c r="D398" s="8"/>
      <c r="E398" s="8"/>
      <c r="F398" s="8"/>
      <c r="G398" s="8"/>
      <c r="H398" s="8"/>
      <c r="I398" s="8"/>
      <c r="J398" s="8"/>
      <c r="K398" s="8"/>
      <c r="L398" s="8"/>
    </row>
    <row r="399" spans="1:12" ht="12.75">
      <c r="A399" s="71"/>
      <c r="B399" s="14"/>
      <c r="C399" s="8"/>
      <c r="D399" s="8"/>
      <c r="E399" s="8"/>
      <c r="F399" s="8"/>
      <c r="G399" s="8"/>
      <c r="H399" s="8"/>
      <c r="I399" s="8"/>
      <c r="J399" s="8"/>
      <c r="K399" s="8"/>
      <c r="L399" s="8"/>
    </row>
    <row r="400" spans="1:12" ht="12.75">
      <c r="A400" s="71"/>
      <c r="B400" s="14"/>
      <c r="C400" s="8"/>
      <c r="D400" s="8"/>
      <c r="E400" s="8"/>
      <c r="F400" s="8"/>
      <c r="G400" s="8"/>
      <c r="H400" s="8"/>
      <c r="I400" s="8"/>
      <c r="J400" s="8"/>
      <c r="K400" s="8"/>
      <c r="L400" s="8"/>
    </row>
    <row r="401" spans="1:12" ht="12.75">
      <c r="A401" s="71"/>
      <c r="B401" s="14"/>
      <c r="C401" s="8"/>
      <c r="D401" s="8"/>
      <c r="E401" s="8"/>
      <c r="F401" s="8"/>
      <c r="G401" s="8"/>
      <c r="H401" s="8"/>
      <c r="I401" s="8"/>
      <c r="J401" s="8"/>
      <c r="K401" s="8"/>
      <c r="L401" s="8"/>
    </row>
    <row r="402" spans="1:12" ht="12.75">
      <c r="A402" s="71"/>
      <c r="B402" s="14"/>
      <c r="C402" s="8"/>
      <c r="D402" s="8"/>
      <c r="E402" s="8"/>
      <c r="F402" s="8"/>
      <c r="G402" s="8"/>
      <c r="H402" s="8"/>
      <c r="I402" s="8"/>
      <c r="J402" s="8"/>
      <c r="K402" s="8"/>
      <c r="L402" s="8"/>
    </row>
    <row r="403" spans="1:12" ht="12.75">
      <c r="A403" s="71"/>
      <c r="B403" s="14"/>
      <c r="C403" s="8"/>
      <c r="D403" s="8"/>
      <c r="E403" s="8"/>
      <c r="F403" s="8"/>
      <c r="G403" s="8"/>
      <c r="H403" s="8"/>
      <c r="I403" s="8"/>
      <c r="J403" s="8"/>
      <c r="K403" s="8"/>
      <c r="L403" s="8"/>
    </row>
    <row r="404" spans="1:12" ht="12.75">
      <c r="A404" s="71"/>
      <c r="B404" s="14"/>
      <c r="C404" s="8"/>
      <c r="D404" s="8"/>
      <c r="E404" s="8"/>
      <c r="F404" s="8"/>
      <c r="G404" s="8"/>
      <c r="H404" s="8"/>
      <c r="I404" s="8"/>
      <c r="J404" s="8"/>
      <c r="K404" s="8"/>
      <c r="L404" s="8"/>
    </row>
    <row r="405" spans="1:12" ht="12.75">
      <c r="A405" s="71"/>
      <c r="B405" s="14"/>
      <c r="C405" s="8"/>
      <c r="D405" s="8"/>
      <c r="E405" s="8"/>
      <c r="F405" s="8"/>
      <c r="G405" s="8"/>
      <c r="H405" s="8"/>
      <c r="I405" s="8"/>
      <c r="J405" s="8"/>
      <c r="K405" s="8"/>
      <c r="L405" s="8"/>
    </row>
    <row r="406" spans="1:12" ht="12.75">
      <c r="A406" s="71"/>
      <c r="B406" s="14"/>
      <c r="C406" s="8"/>
      <c r="D406" s="8"/>
      <c r="E406" s="8"/>
      <c r="F406" s="8"/>
      <c r="G406" s="8"/>
      <c r="H406" s="8"/>
      <c r="I406" s="8"/>
      <c r="J406" s="8"/>
      <c r="K406" s="8"/>
      <c r="L406" s="8"/>
    </row>
    <row r="407" spans="1:12" ht="12.75">
      <c r="A407" s="71"/>
      <c r="B407" s="14"/>
      <c r="C407" s="8"/>
      <c r="D407" s="8"/>
      <c r="E407" s="8"/>
      <c r="F407" s="8"/>
      <c r="G407" s="8"/>
      <c r="H407" s="8"/>
      <c r="I407" s="8"/>
      <c r="J407" s="8"/>
      <c r="K407" s="8"/>
      <c r="L407" s="8"/>
    </row>
    <row r="408" spans="1:12" ht="12.75">
      <c r="A408" s="71"/>
      <c r="B408" s="14"/>
      <c r="C408" s="8"/>
      <c r="D408" s="8"/>
      <c r="E408" s="8"/>
      <c r="F408" s="8"/>
      <c r="G408" s="8"/>
      <c r="H408" s="8"/>
      <c r="I408" s="8"/>
      <c r="J408" s="8"/>
      <c r="K408" s="8"/>
      <c r="L408" s="8"/>
    </row>
    <row r="409" spans="1:12" ht="12.75">
      <c r="A409" s="71"/>
      <c r="B409" s="14"/>
      <c r="C409" s="8"/>
      <c r="D409" s="8"/>
      <c r="E409" s="8"/>
      <c r="F409" s="8"/>
      <c r="G409" s="8"/>
      <c r="H409" s="8"/>
      <c r="I409" s="8"/>
      <c r="J409" s="8"/>
      <c r="K409" s="8"/>
      <c r="L409" s="8"/>
    </row>
    <row r="410" spans="1:12" ht="12.75">
      <c r="A410" s="71"/>
      <c r="B410" s="14"/>
      <c r="C410" s="8"/>
      <c r="D410" s="8"/>
      <c r="E410" s="8"/>
      <c r="F410" s="8"/>
      <c r="G410" s="8"/>
      <c r="H410" s="8"/>
      <c r="I410" s="8"/>
      <c r="J410" s="8"/>
      <c r="K410" s="8"/>
      <c r="L410" s="8"/>
    </row>
    <row r="411" spans="1:12" ht="12.75">
      <c r="A411" s="71"/>
      <c r="B411" s="14"/>
      <c r="C411" s="8"/>
      <c r="D411" s="8"/>
      <c r="E411" s="8"/>
      <c r="F411" s="8"/>
      <c r="G411" s="8"/>
      <c r="H411" s="8"/>
      <c r="I411" s="8"/>
      <c r="J411" s="8"/>
      <c r="K411" s="8"/>
      <c r="L411" s="8"/>
    </row>
    <row r="412" spans="1:12" ht="12.75">
      <c r="A412" s="71"/>
      <c r="B412" s="14"/>
      <c r="C412" s="8"/>
      <c r="D412" s="8"/>
      <c r="E412" s="8"/>
      <c r="F412" s="8"/>
      <c r="G412" s="8"/>
      <c r="H412" s="8"/>
      <c r="I412" s="8"/>
      <c r="J412" s="8"/>
      <c r="K412" s="8"/>
      <c r="L412" s="8"/>
    </row>
    <row r="413" spans="1:12" ht="12.75">
      <c r="A413" s="71"/>
      <c r="B413" s="14"/>
      <c r="C413" s="8"/>
      <c r="D413" s="8"/>
      <c r="E413" s="8"/>
      <c r="F413" s="8"/>
      <c r="G413" s="8"/>
      <c r="H413" s="8"/>
      <c r="I413" s="8"/>
      <c r="J413" s="8"/>
      <c r="K413" s="8"/>
      <c r="L413" s="8"/>
    </row>
    <row r="414" spans="1:12" ht="12.75">
      <c r="A414" s="71"/>
      <c r="B414" s="14"/>
      <c r="C414" s="8"/>
      <c r="D414" s="8"/>
      <c r="E414" s="8"/>
      <c r="F414" s="8"/>
      <c r="G414" s="8"/>
      <c r="H414" s="8"/>
      <c r="I414" s="8"/>
      <c r="J414" s="8"/>
      <c r="K414" s="8"/>
      <c r="L414" s="8"/>
    </row>
    <row r="415" spans="1:12" ht="12.75">
      <c r="A415" s="71"/>
      <c r="B415" s="14"/>
      <c r="C415" s="8"/>
      <c r="D415" s="8"/>
      <c r="E415" s="8"/>
      <c r="F415" s="8"/>
      <c r="G415" s="8"/>
      <c r="H415" s="8"/>
      <c r="I415" s="8"/>
      <c r="J415" s="8"/>
      <c r="K415" s="8"/>
      <c r="L415" s="8"/>
    </row>
    <row r="416" spans="1:12" ht="12.75">
      <c r="A416" s="71"/>
      <c r="B416" s="14"/>
      <c r="C416" s="8"/>
      <c r="D416" s="8"/>
      <c r="E416" s="8"/>
      <c r="F416" s="8"/>
      <c r="G416" s="8"/>
      <c r="H416" s="8"/>
      <c r="I416" s="8"/>
      <c r="J416" s="8"/>
      <c r="K416" s="8"/>
      <c r="L416" s="8"/>
    </row>
    <row r="417" spans="1:12" ht="12.75">
      <c r="A417" s="71"/>
      <c r="B417" s="14"/>
      <c r="C417" s="8"/>
      <c r="D417" s="8"/>
      <c r="E417" s="8"/>
      <c r="F417" s="8"/>
      <c r="G417" s="8"/>
      <c r="H417" s="8"/>
      <c r="I417" s="8"/>
      <c r="J417" s="8"/>
      <c r="K417" s="8"/>
      <c r="L417" s="8"/>
    </row>
    <row r="418" spans="1:12" ht="12.75">
      <c r="A418" s="71"/>
      <c r="B418" s="14"/>
      <c r="C418" s="8"/>
      <c r="D418" s="8"/>
      <c r="E418" s="8"/>
      <c r="F418" s="8"/>
      <c r="G418" s="8"/>
      <c r="H418" s="8"/>
      <c r="I418" s="8"/>
      <c r="J418" s="8"/>
      <c r="K418" s="8"/>
      <c r="L418" s="8"/>
    </row>
    <row r="419" spans="1:12" ht="12.75">
      <c r="A419" s="71"/>
      <c r="B419" s="14"/>
      <c r="C419" s="8"/>
      <c r="D419" s="8"/>
      <c r="E419" s="8"/>
      <c r="F419" s="8"/>
      <c r="G419" s="8"/>
      <c r="H419" s="8"/>
      <c r="I419" s="8"/>
      <c r="J419" s="8"/>
      <c r="K419" s="8"/>
      <c r="L419" s="8"/>
    </row>
    <row r="420" spans="1:12" ht="12.75">
      <c r="A420" s="71"/>
      <c r="B420" s="14"/>
      <c r="C420" s="8"/>
      <c r="D420" s="8"/>
      <c r="E420" s="8"/>
      <c r="F420" s="8"/>
      <c r="G420" s="8"/>
      <c r="H420" s="8"/>
      <c r="I420" s="8"/>
      <c r="J420" s="8"/>
      <c r="K420" s="8"/>
      <c r="L420" s="8"/>
    </row>
    <row r="421" spans="1:12" ht="12.75">
      <c r="A421" s="71"/>
      <c r="B421" s="14"/>
      <c r="C421" s="8"/>
      <c r="D421" s="8"/>
      <c r="E421" s="8"/>
      <c r="F421" s="8"/>
      <c r="G421" s="8"/>
      <c r="H421" s="8"/>
      <c r="I421" s="8"/>
      <c r="J421" s="8"/>
      <c r="K421" s="8"/>
      <c r="L421" s="8"/>
    </row>
    <row r="422" spans="1:12" ht="12.75">
      <c r="A422" s="71"/>
      <c r="B422" s="14"/>
      <c r="C422" s="8"/>
      <c r="D422" s="8"/>
      <c r="E422" s="8"/>
      <c r="F422" s="8"/>
      <c r="G422" s="8"/>
      <c r="H422" s="8"/>
      <c r="I422" s="8"/>
      <c r="J422" s="8"/>
      <c r="K422" s="8"/>
      <c r="L422" s="8"/>
    </row>
    <row r="423" spans="1:12" ht="12.75">
      <c r="A423" s="71"/>
      <c r="B423" s="14"/>
      <c r="C423" s="8"/>
      <c r="D423" s="8"/>
      <c r="E423" s="8"/>
      <c r="F423" s="8"/>
      <c r="G423" s="8"/>
      <c r="H423" s="8"/>
      <c r="I423" s="8"/>
      <c r="J423" s="8"/>
      <c r="K423" s="8"/>
      <c r="L423" s="8"/>
    </row>
    <row r="424" spans="1:12" ht="12.75">
      <c r="A424" s="71"/>
      <c r="B424" s="14"/>
      <c r="C424" s="8"/>
      <c r="D424" s="8"/>
      <c r="E424" s="8"/>
      <c r="F424" s="8"/>
      <c r="G424" s="8"/>
      <c r="H424" s="8"/>
      <c r="I424" s="8"/>
      <c r="J424" s="8"/>
      <c r="K424" s="8"/>
      <c r="L424" s="8"/>
    </row>
    <row r="425" spans="1:12" ht="12.75">
      <c r="A425" s="71"/>
      <c r="B425" s="14"/>
      <c r="C425" s="8"/>
      <c r="D425" s="8"/>
      <c r="E425" s="8"/>
      <c r="F425" s="8"/>
      <c r="G425" s="8"/>
      <c r="H425" s="8"/>
      <c r="I425" s="8"/>
      <c r="J425" s="8"/>
      <c r="K425" s="8"/>
      <c r="L425" s="8"/>
    </row>
    <row r="426" spans="1:12" ht="12.75">
      <c r="A426" s="71"/>
      <c r="B426" s="14"/>
      <c r="C426" s="8"/>
      <c r="D426" s="8"/>
      <c r="E426" s="8"/>
      <c r="F426" s="8"/>
      <c r="G426" s="8"/>
      <c r="H426" s="8"/>
      <c r="I426" s="8"/>
      <c r="J426" s="8"/>
      <c r="K426" s="8"/>
      <c r="L426" s="8"/>
    </row>
    <row r="427" spans="1:12" ht="12.75">
      <c r="A427" s="71"/>
      <c r="B427" s="14"/>
      <c r="C427" s="8"/>
      <c r="D427" s="8"/>
      <c r="E427" s="8"/>
      <c r="F427" s="8"/>
      <c r="G427" s="8"/>
      <c r="H427" s="8"/>
      <c r="I427" s="8"/>
      <c r="J427" s="8"/>
      <c r="K427" s="8"/>
      <c r="L427" s="8"/>
    </row>
    <row r="428" spans="1:12" ht="12.75">
      <c r="A428" s="71"/>
      <c r="B428" s="14"/>
      <c r="C428" s="8"/>
      <c r="D428" s="8"/>
      <c r="E428" s="8"/>
      <c r="F428" s="8"/>
      <c r="G428" s="8"/>
      <c r="H428" s="8"/>
      <c r="I428" s="8"/>
      <c r="J428" s="8"/>
      <c r="K428" s="8"/>
      <c r="L428" s="8"/>
    </row>
    <row r="429" spans="1:12" ht="12.75">
      <c r="A429" s="71"/>
      <c r="B429" s="14"/>
      <c r="C429" s="8"/>
      <c r="D429" s="8"/>
      <c r="E429" s="8"/>
      <c r="F429" s="8"/>
      <c r="G429" s="8"/>
      <c r="H429" s="8"/>
      <c r="I429" s="8"/>
      <c r="J429" s="8"/>
      <c r="K429" s="8"/>
      <c r="L429" s="8"/>
    </row>
    <row r="430" spans="1:12" ht="12.75">
      <c r="A430" s="71"/>
      <c r="B430" s="14"/>
      <c r="C430" s="8"/>
      <c r="D430" s="8"/>
      <c r="E430" s="8"/>
      <c r="F430" s="8"/>
      <c r="G430" s="8"/>
      <c r="H430" s="8"/>
      <c r="I430" s="8"/>
      <c r="J430" s="8"/>
      <c r="K430" s="8"/>
      <c r="L430" s="8"/>
    </row>
    <row r="431" spans="1:12" ht="12.75">
      <c r="A431" s="71"/>
      <c r="B431" s="14"/>
      <c r="C431" s="8"/>
      <c r="D431" s="8"/>
      <c r="E431" s="8"/>
      <c r="F431" s="8"/>
      <c r="G431" s="8"/>
      <c r="H431" s="8"/>
      <c r="I431" s="8"/>
      <c r="J431" s="8"/>
      <c r="K431" s="8"/>
      <c r="L431" s="8"/>
    </row>
    <row r="432" spans="1:12" ht="12.75">
      <c r="A432" s="71"/>
      <c r="B432" s="14"/>
      <c r="C432" s="8"/>
      <c r="D432" s="8"/>
      <c r="E432" s="8"/>
      <c r="F432" s="8"/>
      <c r="G432" s="8"/>
      <c r="H432" s="8"/>
      <c r="I432" s="8"/>
      <c r="J432" s="8"/>
      <c r="K432" s="8"/>
      <c r="L432" s="8"/>
    </row>
    <row r="433" spans="1:12" ht="12.75">
      <c r="A433" s="71"/>
      <c r="B433" s="14"/>
      <c r="C433" s="8"/>
      <c r="D433" s="8"/>
      <c r="E433" s="8"/>
      <c r="F433" s="8"/>
      <c r="G433" s="8"/>
      <c r="H433" s="8"/>
      <c r="I433" s="8"/>
      <c r="J433" s="8"/>
      <c r="K433" s="8"/>
      <c r="L433" s="8"/>
    </row>
    <row r="434" spans="1:12" ht="12.75">
      <c r="A434" s="71"/>
      <c r="B434" s="14"/>
      <c r="C434" s="8"/>
      <c r="D434" s="8"/>
      <c r="E434" s="8"/>
      <c r="F434" s="8"/>
      <c r="G434" s="8"/>
      <c r="H434" s="8"/>
      <c r="I434" s="8"/>
      <c r="J434" s="8"/>
      <c r="K434" s="8"/>
      <c r="L434" s="8"/>
    </row>
    <row r="435" spans="1:12" ht="12.75">
      <c r="A435" s="71"/>
      <c r="B435" s="14"/>
      <c r="C435" s="8"/>
      <c r="D435" s="8"/>
      <c r="E435" s="8"/>
      <c r="F435" s="8"/>
      <c r="G435" s="8"/>
      <c r="H435" s="8"/>
      <c r="I435" s="8"/>
      <c r="J435" s="8"/>
      <c r="K435" s="8"/>
      <c r="L435" s="8"/>
    </row>
    <row r="436" spans="1:12" ht="12.75">
      <c r="A436" s="71"/>
      <c r="B436" s="14"/>
      <c r="C436" s="8"/>
      <c r="D436" s="8"/>
      <c r="E436" s="8"/>
      <c r="F436" s="8"/>
      <c r="G436" s="8"/>
      <c r="H436" s="8"/>
      <c r="I436" s="8"/>
      <c r="J436" s="8"/>
      <c r="K436" s="8"/>
      <c r="L436" s="8"/>
    </row>
    <row r="437" spans="1:12" ht="12.75">
      <c r="A437" s="71"/>
      <c r="B437" s="14"/>
      <c r="C437" s="8"/>
      <c r="D437" s="8"/>
      <c r="E437" s="8"/>
      <c r="F437" s="8"/>
      <c r="G437" s="8"/>
      <c r="H437" s="8"/>
      <c r="I437" s="8"/>
      <c r="J437" s="8"/>
      <c r="K437" s="8"/>
      <c r="L437" s="8"/>
    </row>
    <row r="438" spans="1:12" ht="12.75">
      <c r="A438" s="71"/>
      <c r="B438" s="14"/>
      <c r="C438" s="8"/>
      <c r="D438" s="8"/>
      <c r="E438" s="8"/>
      <c r="F438" s="8"/>
      <c r="G438" s="8"/>
      <c r="H438" s="8"/>
      <c r="I438" s="8"/>
      <c r="J438" s="8"/>
      <c r="K438" s="8"/>
      <c r="L438" s="8"/>
    </row>
    <row r="439" spans="1:12" ht="12.75">
      <c r="A439" s="71"/>
      <c r="B439" s="14"/>
      <c r="C439" s="8"/>
      <c r="D439" s="8"/>
      <c r="E439" s="8"/>
      <c r="F439" s="8"/>
      <c r="G439" s="8"/>
      <c r="H439" s="8"/>
      <c r="I439" s="8"/>
      <c r="J439" s="8"/>
      <c r="K439" s="8"/>
      <c r="L439" s="8"/>
    </row>
    <row r="440" spans="1:12" ht="12.75">
      <c r="A440" s="71"/>
      <c r="B440" s="14"/>
      <c r="C440" s="8"/>
      <c r="D440" s="8"/>
      <c r="E440" s="8"/>
      <c r="F440" s="8"/>
      <c r="G440" s="8"/>
      <c r="H440" s="8"/>
      <c r="I440" s="8"/>
      <c r="J440" s="8"/>
      <c r="K440" s="8"/>
      <c r="L440" s="8"/>
    </row>
    <row r="441" spans="1:12" ht="12.75">
      <c r="A441" s="71"/>
      <c r="B441" s="14"/>
      <c r="C441" s="8"/>
      <c r="D441" s="8"/>
      <c r="E441" s="8"/>
      <c r="F441" s="8"/>
      <c r="G441" s="8"/>
      <c r="H441" s="8"/>
      <c r="I441" s="8"/>
      <c r="J441" s="8"/>
      <c r="K441" s="8"/>
      <c r="L441" s="8"/>
    </row>
    <row r="442" spans="1:12" ht="12.75">
      <c r="A442" s="71"/>
      <c r="B442" s="14"/>
      <c r="C442" s="8"/>
      <c r="D442" s="8"/>
      <c r="E442" s="8"/>
      <c r="F442" s="8"/>
      <c r="G442" s="8"/>
      <c r="H442" s="8"/>
      <c r="I442" s="8"/>
      <c r="J442" s="8"/>
      <c r="K442" s="8"/>
      <c r="L442" s="8"/>
    </row>
    <row r="443" spans="1:12" ht="12.75">
      <c r="A443" s="71"/>
      <c r="B443" s="14"/>
      <c r="C443" s="8"/>
      <c r="D443" s="8"/>
      <c r="E443" s="8"/>
      <c r="F443" s="8"/>
      <c r="G443" s="8"/>
      <c r="H443" s="8"/>
      <c r="I443" s="8"/>
      <c r="J443" s="8"/>
      <c r="K443" s="8"/>
      <c r="L443" s="8"/>
    </row>
    <row r="444" spans="1:12" ht="12.75">
      <c r="A444" s="71"/>
      <c r="B444" s="14"/>
      <c r="C444" s="8"/>
      <c r="D444" s="8"/>
      <c r="E444" s="8"/>
      <c r="F444" s="8"/>
      <c r="G444" s="8"/>
      <c r="H444" s="8"/>
      <c r="I444" s="8"/>
      <c r="J444" s="8"/>
      <c r="K444" s="8"/>
      <c r="L444" s="8"/>
    </row>
    <row r="445" spans="1:12" ht="12.75">
      <c r="A445" s="71"/>
      <c r="B445" s="14"/>
      <c r="C445" s="8"/>
      <c r="D445" s="8"/>
      <c r="E445" s="8"/>
      <c r="F445" s="8"/>
      <c r="G445" s="8"/>
      <c r="H445" s="8"/>
      <c r="I445" s="8"/>
      <c r="J445" s="8"/>
      <c r="K445" s="8"/>
      <c r="L445" s="8"/>
    </row>
    <row r="446" spans="1:12" ht="12.75">
      <c r="A446" s="71"/>
      <c r="B446" s="14"/>
      <c r="C446" s="8"/>
      <c r="D446" s="8"/>
      <c r="E446" s="8"/>
      <c r="F446" s="8"/>
      <c r="G446" s="8"/>
      <c r="H446" s="8"/>
      <c r="I446" s="8"/>
      <c r="J446" s="8"/>
      <c r="K446" s="8"/>
      <c r="L446" s="8"/>
    </row>
    <row r="447" spans="1:12" ht="12.75">
      <c r="A447" s="71"/>
      <c r="B447" s="14"/>
      <c r="C447" s="8"/>
      <c r="D447" s="8"/>
      <c r="E447" s="8"/>
      <c r="F447" s="8"/>
      <c r="G447" s="8"/>
      <c r="H447" s="8"/>
      <c r="I447" s="8"/>
      <c r="J447" s="8"/>
      <c r="K447" s="8"/>
      <c r="L447" s="8"/>
    </row>
    <row r="448" spans="1:12" ht="12.75">
      <c r="A448" s="71"/>
      <c r="B448" s="14"/>
      <c r="C448" s="8"/>
      <c r="D448" s="8"/>
      <c r="E448" s="8"/>
      <c r="F448" s="8"/>
      <c r="G448" s="8"/>
      <c r="H448" s="8"/>
      <c r="I448" s="8"/>
      <c r="J448" s="8"/>
      <c r="K448" s="8"/>
      <c r="L448" s="8"/>
    </row>
    <row r="449" spans="1:12" ht="12.75">
      <c r="A449" s="71"/>
      <c r="B449" s="14"/>
      <c r="C449" s="8"/>
      <c r="D449" s="8"/>
      <c r="E449" s="8"/>
      <c r="F449" s="8"/>
      <c r="G449" s="8"/>
      <c r="H449" s="8"/>
      <c r="I449" s="8"/>
      <c r="J449" s="8"/>
      <c r="K449" s="8"/>
      <c r="L449" s="8"/>
    </row>
    <row r="450" spans="1:12" ht="12.75">
      <c r="A450" s="71"/>
      <c r="B450" s="14"/>
      <c r="C450" s="8"/>
      <c r="D450" s="8"/>
      <c r="E450" s="8"/>
      <c r="F450" s="8"/>
      <c r="G450" s="8"/>
      <c r="H450" s="8"/>
      <c r="I450" s="8"/>
      <c r="J450" s="8"/>
      <c r="K450" s="8"/>
      <c r="L450" s="8"/>
    </row>
    <row r="451" spans="1:12" ht="12.75">
      <c r="A451" s="71"/>
      <c r="B451" s="14"/>
      <c r="C451" s="8"/>
      <c r="D451" s="8"/>
      <c r="E451" s="8"/>
      <c r="F451" s="8"/>
      <c r="G451" s="8"/>
      <c r="H451" s="8"/>
      <c r="I451" s="8"/>
      <c r="J451" s="8"/>
      <c r="K451" s="8"/>
      <c r="L451" s="8"/>
    </row>
    <row r="452" spans="1:12" ht="12.75">
      <c r="A452" s="71"/>
      <c r="B452" s="14"/>
      <c r="C452" s="8"/>
      <c r="D452" s="8"/>
      <c r="E452" s="8"/>
      <c r="F452" s="8"/>
      <c r="G452" s="8"/>
      <c r="H452" s="8"/>
      <c r="I452" s="8"/>
      <c r="J452" s="8"/>
      <c r="K452" s="8"/>
      <c r="L452" s="8"/>
    </row>
    <row r="453" spans="1:12" ht="12.75">
      <c r="A453" s="71"/>
      <c r="B453" s="14"/>
      <c r="C453" s="8"/>
      <c r="D453" s="8"/>
      <c r="E453" s="8"/>
      <c r="F453" s="8"/>
      <c r="G453" s="8"/>
      <c r="H453" s="8"/>
      <c r="I453" s="8"/>
      <c r="J453" s="8"/>
      <c r="K453" s="8"/>
      <c r="L453" s="8"/>
    </row>
    <row r="454" spans="1:12" ht="12.75">
      <c r="A454" s="71"/>
      <c r="B454" s="14"/>
      <c r="C454" s="8"/>
      <c r="D454" s="8"/>
      <c r="E454" s="8"/>
      <c r="F454" s="8"/>
      <c r="G454" s="8"/>
      <c r="H454" s="8"/>
      <c r="I454" s="8"/>
      <c r="J454" s="8"/>
      <c r="K454" s="8"/>
      <c r="L454" s="8"/>
    </row>
    <row r="455" spans="1:12" ht="12.75">
      <c r="A455" s="71"/>
      <c r="B455" s="14"/>
      <c r="C455" s="8"/>
      <c r="D455" s="8"/>
      <c r="E455" s="8"/>
      <c r="F455" s="8"/>
      <c r="G455" s="8"/>
      <c r="H455" s="8"/>
      <c r="I455" s="8"/>
      <c r="J455" s="8"/>
      <c r="K455" s="8"/>
      <c r="L455" s="8"/>
    </row>
    <row r="456" spans="1:12" ht="12.75">
      <c r="A456" s="71"/>
      <c r="B456" s="14"/>
      <c r="C456" s="8"/>
      <c r="D456" s="8"/>
      <c r="E456" s="8"/>
      <c r="F456" s="8"/>
      <c r="G456" s="8"/>
      <c r="H456" s="8"/>
      <c r="I456" s="8"/>
      <c r="J456" s="8"/>
      <c r="K456" s="8"/>
      <c r="L456" s="8"/>
    </row>
    <row r="457" spans="1:12" ht="12.75">
      <c r="A457" s="71"/>
      <c r="B457" s="14"/>
      <c r="C457" s="8"/>
      <c r="D457" s="8"/>
      <c r="E457" s="8"/>
      <c r="F457" s="8"/>
      <c r="G457" s="8"/>
      <c r="H457" s="8"/>
      <c r="I457" s="8"/>
      <c r="J457" s="8"/>
      <c r="K457" s="8"/>
      <c r="L457" s="8"/>
    </row>
    <row r="458" spans="1:12" ht="12.75">
      <c r="A458" s="71"/>
      <c r="B458" s="14"/>
      <c r="C458" s="8"/>
      <c r="D458" s="8"/>
      <c r="E458" s="8"/>
      <c r="F458" s="8"/>
      <c r="G458" s="8"/>
      <c r="H458" s="8"/>
      <c r="I458" s="8"/>
      <c r="J458" s="8"/>
      <c r="K458" s="8"/>
      <c r="L458" s="8"/>
    </row>
    <row r="459" spans="1:12" ht="12.75">
      <c r="A459" s="71"/>
      <c r="B459" s="14"/>
      <c r="C459" s="8"/>
      <c r="D459" s="8"/>
      <c r="E459" s="8"/>
      <c r="F459" s="8"/>
      <c r="G459" s="8"/>
      <c r="H459" s="8"/>
      <c r="I459" s="8"/>
      <c r="J459" s="8"/>
      <c r="K459" s="8"/>
      <c r="L459" s="8"/>
    </row>
    <row r="460" spans="1:12" ht="12.75">
      <c r="A460" s="71"/>
      <c r="B460" s="14"/>
      <c r="C460" s="8"/>
      <c r="D460" s="8"/>
      <c r="E460" s="8"/>
      <c r="F460" s="8"/>
      <c r="G460" s="8"/>
      <c r="H460" s="8"/>
      <c r="I460" s="8"/>
      <c r="J460" s="8"/>
      <c r="K460" s="8"/>
      <c r="L460" s="8"/>
    </row>
    <row r="461" spans="1:12" ht="12.75">
      <c r="A461" s="71"/>
      <c r="B461" s="14"/>
      <c r="C461" s="8"/>
      <c r="D461" s="8"/>
      <c r="E461" s="8"/>
      <c r="F461" s="8"/>
      <c r="G461" s="8"/>
      <c r="H461" s="8"/>
      <c r="I461" s="8"/>
      <c r="J461" s="8"/>
      <c r="K461" s="8"/>
      <c r="L461" s="8"/>
    </row>
    <row r="462" spans="1:12" ht="12.75">
      <c r="A462" s="71"/>
      <c r="B462" s="14"/>
      <c r="C462" s="8"/>
      <c r="D462" s="8"/>
      <c r="E462" s="8"/>
      <c r="F462" s="8"/>
      <c r="G462" s="8"/>
      <c r="H462" s="8"/>
      <c r="I462" s="8"/>
      <c r="J462" s="8"/>
      <c r="K462" s="8"/>
      <c r="L462" s="8"/>
    </row>
    <row r="463" spans="1:12" ht="12.75">
      <c r="A463" s="71"/>
      <c r="B463" s="14"/>
      <c r="C463" s="8"/>
      <c r="D463" s="8"/>
      <c r="E463" s="8"/>
      <c r="F463" s="8"/>
      <c r="G463" s="8"/>
      <c r="H463" s="8"/>
      <c r="I463" s="8"/>
      <c r="J463" s="8"/>
      <c r="K463" s="8"/>
      <c r="L463" s="8"/>
    </row>
    <row r="464" spans="1:12" ht="12.75">
      <c r="A464" s="71"/>
      <c r="B464" s="14"/>
      <c r="C464" s="8"/>
      <c r="D464" s="8"/>
      <c r="E464" s="8"/>
      <c r="F464" s="8"/>
      <c r="G464" s="8"/>
      <c r="H464" s="8"/>
      <c r="I464" s="8"/>
      <c r="J464" s="8"/>
      <c r="K464" s="8"/>
      <c r="L464" s="8"/>
    </row>
    <row r="465" spans="1:2" ht="12.75">
      <c r="A465" s="71"/>
      <c r="B465" s="14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Ankica</cp:lastModifiedBy>
  <cp:lastPrinted>2019-09-20T11:56:27Z</cp:lastPrinted>
  <dcterms:created xsi:type="dcterms:W3CDTF">2013-09-11T11:00:21Z</dcterms:created>
  <dcterms:modified xsi:type="dcterms:W3CDTF">2020-11-06T07:44:46Z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